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Відділ туристичної діяльності\ЗВІТИ\Звіт МЦП 2016\Зіт МЦП ІІІ квартал 2016\"/>
    </mc:Choice>
  </mc:AlternateContent>
  <bookViews>
    <workbookView xWindow="0" yWindow="0" windowWidth="21600" windowHeight="9315"/>
  </bookViews>
  <sheets>
    <sheet name="1" sheetId="1" r:id="rId1"/>
    <sheet name="Лист1" sheetId="2" r:id="rId2"/>
  </sheets>
  <definedNames>
    <definedName name="_xlnm.Print_Area" localSheetId="0">'1'!$A$1:$N$153</definedName>
  </definedNames>
  <calcPr calcId="152511"/>
</workbook>
</file>

<file path=xl/calcChain.xml><?xml version="1.0" encoding="utf-8"?>
<calcChain xmlns="http://schemas.openxmlformats.org/spreadsheetml/2006/main">
  <c r="J142" i="1" l="1"/>
  <c r="J63" i="1"/>
  <c r="J55" i="1"/>
  <c r="J7" i="1"/>
  <c r="F150" i="1" l="1"/>
  <c r="K150" i="1"/>
  <c r="M150" i="1"/>
  <c r="L150" i="1"/>
  <c r="J150" i="1" l="1"/>
  <c r="I150" i="1"/>
  <c r="H150" i="1" l="1"/>
  <c r="G150" i="1"/>
  <c r="E146" i="1"/>
  <c r="E142" i="1"/>
  <c r="E138" i="1"/>
  <c r="E134" i="1"/>
  <c r="E130" i="1"/>
  <c r="E126" i="1"/>
  <c r="E122" i="1"/>
  <c r="E118" i="1"/>
  <c r="E114" i="1"/>
  <c r="E110" i="1"/>
  <c r="E105" i="1"/>
  <c r="E100" i="1"/>
  <c r="E96" i="1"/>
  <c r="E92" i="1"/>
  <c r="E88" i="1"/>
  <c r="E83" i="1"/>
  <c r="E79" i="1"/>
  <c r="E75" i="1"/>
  <c r="E71" i="1"/>
  <c r="E67" i="1"/>
  <c r="E63" i="1"/>
  <c r="E59" i="1"/>
  <c r="E55" i="1"/>
  <c r="E50" i="1"/>
  <c r="E46" i="1"/>
  <c r="E42" i="1" l="1"/>
  <c r="E37" i="1"/>
  <c r="E33" i="1"/>
  <c r="E29" i="1"/>
  <c r="E25" i="1"/>
  <c r="E21" i="1"/>
  <c r="E17" i="1"/>
  <c r="E12" i="1"/>
  <c r="E7" i="1"/>
  <c r="E150" i="1" l="1"/>
  <c r="E162" i="1"/>
</calcChain>
</file>

<file path=xl/sharedStrings.xml><?xml version="1.0" encoding="utf-8"?>
<sst xmlns="http://schemas.openxmlformats.org/spreadsheetml/2006/main" count="181" uniqueCount="120">
  <si>
    <t>КП "КМ ТІЦ"</t>
  </si>
  <si>
    <t>РАЗОМ</t>
  </si>
  <si>
    <t>Департамент економіки та інвестицій</t>
  </si>
  <si>
    <t xml:space="preserve"> Розробка та впровадження комплексної Програми екскурсійного обслуговування школярів з урахуванням вікових категорій</t>
  </si>
  <si>
    <t>1.</t>
  </si>
  <si>
    <t>2016-2018</t>
  </si>
  <si>
    <t>2.</t>
  </si>
  <si>
    <t>3.</t>
  </si>
  <si>
    <t>4.</t>
  </si>
  <si>
    <t>Організація заходів з просування туристичного потенціалу міста Києва в Україні та за кордоном</t>
  </si>
  <si>
    <t>5.</t>
  </si>
  <si>
    <t>Департамент економіки та інвестицій
КП "КМ ТІЦ"</t>
  </si>
  <si>
    <t>Модернізація та розвиток інформаційної системи моніторингу, статистичної обробки, аналізу і планування туристичної діяльності</t>
  </si>
  <si>
    <t>Облаштування та обслуговування місць паркування, стоянок і зупинок туристично-екскурсійного транспорту відповідними дорожніми знаками та розміткою</t>
  </si>
  <si>
    <t xml:space="preserve">  Департамент економіки та інвестицій            КП "КМ ТІЦ"</t>
  </si>
  <si>
    <t>Департамент економіки та інвестицій            КП "КМ ТІЦ"</t>
  </si>
  <si>
    <t>Департамент економіки та інвестицій
КП "КМ ТІЦ"</t>
  </si>
  <si>
    <t>2016 - 2018</t>
  </si>
  <si>
    <t xml:space="preserve">Організація обміну досвідом щодо розвитку туристичної галузі з іншими столицями </t>
  </si>
  <si>
    <t>Організація та проведення фестивальної програми "12 подій в Києві"</t>
  </si>
  <si>
    <t>Департамент економіки та інвестицій   Управління міжнародних зв’язків                        КП "КМ ТІЦ"</t>
  </si>
  <si>
    <t>Департамент економіки та інвестицій                         Департамент культури                    КП "КМ ТІЦ"</t>
  </si>
  <si>
    <t xml:space="preserve">Організація міжнародної співпраці з Всесвітньою туристичною організацією (ЮНВТО) та сплата відповідного членського внеску
</t>
  </si>
  <si>
    <t>Розвиток готельного господарства м. Києва</t>
  </si>
  <si>
    <t>Департамент економіки та інвестицій                           Департамент культури                     КП "КМ ТІЦ"</t>
  </si>
  <si>
    <t>Розвиток подієвого туризму</t>
  </si>
  <si>
    <t>Організація проведення днів "Harley-Davidson в Києві"</t>
  </si>
  <si>
    <t>Проведення Днів Києва за кордоном</t>
  </si>
  <si>
    <t>Департамент економіки та інвестицій                              Департамент культури               КП "КМ ТІЦ"</t>
  </si>
  <si>
    <t>Департамент економіки та інвестицій                   Управління міжнародних зв`язків                  КП "КМ ТІЦ"</t>
  </si>
  <si>
    <t xml:space="preserve">Проведення щорічних спортивно-оздоровчих туристичних та фізкультурно-масових заходів і змагань (чемпіонати, легкоатлетичні забіги, велогонки, заходи з техніки різних видів активного туризму тощо) </t>
  </si>
  <si>
    <t xml:space="preserve">Департамент економіки та інвестицій </t>
  </si>
  <si>
    <t>Організація та проведення музичної події міжнародного рівня "Atlas Weekend"</t>
  </si>
  <si>
    <t>Департамент економіки та інвестицій                                КП "КМ ТІЦ"</t>
  </si>
  <si>
    <t>Організація новорічно-різдвяного селища в місті Києві на вул. Хрещатик</t>
  </si>
  <si>
    <t>Організація та проведення фестивалю вишиванок</t>
  </si>
  <si>
    <t>Організація та проведення фестивалю "Писанковий Рай"</t>
  </si>
  <si>
    <t>Департамент економіки та інвестицій                   Департамент суспільних комунікацій                 КП "КМ ТІЦ"</t>
  </si>
  <si>
    <t xml:space="preserve">Департамент економіки та інвестицій           КП "КМ ТІЦ"
</t>
  </si>
  <si>
    <t xml:space="preserve">Департамент економіки та інвестицій                                Управління міжнародних зв’язків </t>
  </si>
  <si>
    <t>Організація промоційного заходу "Новий Рік на Софії"</t>
  </si>
  <si>
    <t>6.</t>
  </si>
  <si>
    <t>8.</t>
  </si>
  <si>
    <t>Департамент економіки та інвестицій                                       Департамент транспортної інфраструктури           КП "КМ ТІЦ"          КП "Київдорсервіс"</t>
  </si>
  <si>
    <t>Встановлення нових та оновлення існуючих вказівників до об'єктів екскурсійного показу, в т. ч. іноземними мовами</t>
  </si>
  <si>
    <t>Встановлення нових та оновлення існуючих стендів (пілонів)  з загальноміською, маршрутно-картографічною та туристичною інформацією на державній та іноземних мовах</t>
  </si>
  <si>
    <t>Проведення інвестиційного конкурсу щодо благоустрою та облаштування зон відпочинку для туристів</t>
  </si>
  <si>
    <t>КП "КМ ТІЦ"                         Департамент освіти і науки, молоді та спорту</t>
  </si>
  <si>
    <t>Департамент економіки та інвестицій                   КП "КМ ТІЦ"</t>
  </si>
  <si>
    <t>Департамент економіки та інвестицій                Департамент фінансів             Управління міжнародних зв’язків                        КП "КМ ТІЦ"</t>
  </si>
  <si>
    <t xml:space="preserve">Департамент економіки та інвестицій                         Департамент освіти і науки, молоді та спорту                          КП "КМ ТІЦ"                           </t>
  </si>
  <si>
    <t xml:space="preserve">Департамент економіки та інвестицій                         Управління міжнародних зв’язків                   </t>
  </si>
  <si>
    <t>Розвиток та вдосконалення роботи КП «КМ ТІЦ»</t>
  </si>
  <si>
    <t>Департамент економіки та інвестицій                        КП "Плесо"                  КП "КМ ТІЦ",        КП "КІА"</t>
  </si>
  <si>
    <t>Забезпечення функціонування туристично-інформаційних центрів на залізничному вокзалі, в аеропортах "Бориспіль" та "Жуляни"</t>
  </si>
  <si>
    <t>7.</t>
  </si>
  <si>
    <t>Створення та забезпечення роботи  гарячої телефонної лінії для туристів</t>
  </si>
  <si>
    <t>Організація та проведення семінарів, нарад та науково-практичних конференцій з питань розвитку туризму в місті Києві із залученням вітчизняних та іноземних фахівців</t>
  </si>
  <si>
    <t>Організація та проведення промо-турів за кордоном для презентації туристичного потенціалу міста Києва</t>
  </si>
  <si>
    <t>Організація рекламно-інформаційних турів для представників туристичної галузі та ЗМІ до міста Києва</t>
  </si>
  <si>
    <t>Підготовка та проведення заходів до Всесвітнього Дня туризму та Дня туризму в Україні</t>
  </si>
  <si>
    <t>Створення служби юридичної та інформаційної допомоги туристам у місті Києві</t>
  </si>
  <si>
    <t>Проведення маркетингового дослідження готельного ринку міста Києва</t>
  </si>
  <si>
    <t>Організація проведення Днів Європи у місті Києві</t>
  </si>
  <si>
    <t>Додаток 1</t>
  </si>
  <si>
    <t>Забезпечення функціонування туристично-інформаційного центру в центральній частині м. Києва</t>
  </si>
  <si>
    <t>Встановлення та рекламно-інформаційна підтримка комунального туристично-інформаційного центру в центральній частині м. Києва</t>
  </si>
  <si>
    <t xml:space="preserve">Розвиток виставкової діяльності в місті  Києві та участь в міжнародних виставкових заходах за кордоном з проведенням промокампаній, у тому числі: міжнародних та національних туристичних виставках, салонах та ярмарках (UITT, UITM, ITB, BIT, EIBTM, WTM, "The New York Times Travel Show", IMEX, TT Warsaw, MATKA, ADVENTUR, Baltour, ExpoBatumi, COTTM, "Познань" та інших)
</t>
  </si>
  <si>
    <t>№  з/п</t>
  </si>
  <si>
    <t>Найменування  заходу</t>
  </si>
  <si>
    <t>Термін виконання</t>
  </si>
  <si>
    <t xml:space="preserve">Стан виконання заходів </t>
  </si>
  <si>
    <t>Усього:</t>
  </si>
  <si>
    <t>державний  бюджет</t>
  </si>
  <si>
    <t>бюджет 
м. Києва</t>
  </si>
  <si>
    <t xml:space="preserve">кошти не бюджет-
них джерел </t>
  </si>
  <si>
    <t>9.</t>
  </si>
  <si>
    <t>10.</t>
  </si>
  <si>
    <t>11.</t>
  </si>
  <si>
    <t>12.</t>
  </si>
  <si>
    <t>13.</t>
  </si>
  <si>
    <t>4.Вдосконалення та модернізація системи збору, обробки статистичної інформації про туристичну галузь</t>
  </si>
  <si>
    <t>3. Розвиток та вдосконалення туристичної інфраструктури</t>
  </si>
  <si>
    <t>1. Реалізація іміджевої політики в туристичній сфері</t>
  </si>
  <si>
    <t>2. Посилення та просування інтернет-присутності міста Києва (у тому числі через туристичний портал, мобільний додаток та соціальні мережі)</t>
  </si>
  <si>
    <t>Спільно з КП "КМ ТІЦ" проведено інвентаризацію інформаційних стендів, складений відповідний акт. Проводиться робота щодо подальшого оновлення існуючих та встановлення нових стендів (пілонів).</t>
  </si>
  <si>
    <t>Планові обсяги фінансування 
на 2016 рік, тис. грн.</t>
  </si>
  <si>
    <t>2016 -2018</t>
  </si>
  <si>
    <t>Фінансування заходу не передбачено в бюджеті м. Києва.</t>
  </si>
  <si>
    <t>Відповідальний виконавець</t>
  </si>
  <si>
    <t>Проведення соціологічних досліджень туристичних потоків до міста Києва</t>
  </si>
  <si>
    <t>Організація та проведення мистецьких, художніх та фото виставок в міжнародних аеропортах найбільших туристичних міст  та центральних частинах міст за кордоном</t>
  </si>
  <si>
    <t>Модернізація київського туристичного порталу (адаптивність) та технічна підтримка, переклад сайту, утримання серверу, забезпечення роботи домену в зоні travel, просування порталу на найбільших пошукових системах, забезпечення контекстної реклами, просування сторінки Київтуризм в соціальних мережах, створення мобільного додатку</t>
  </si>
  <si>
    <t>Розробка та впровадження міської туристичної ID-картки гостя м. Києва, виготовлення промоційної та сувенірної продукції, організація реклами туристичних можливостей міста Києва, створення та видання календаря подій, виготовлення промо-роликів, виготовлення та встановлення 3-д конструкцій логотипу міста Києва, організація перехресної промоції міста Києва з іншими туристичними дестинаціями</t>
  </si>
  <si>
    <t>Створення WI-FI зони в центральній частині міста Києва біля туристично-привабливих об'єктів</t>
  </si>
  <si>
    <t>Розроблено технічні вимоги.</t>
  </si>
  <si>
    <t xml:space="preserve">21-22 травня 2016 року проведено
Дні Європи в місті Києві на Михайлівській площі. 
</t>
  </si>
  <si>
    <t>Розробляються технічні вимоги, концепція проведення заходу.</t>
  </si>
  <si>
    <t>Спільно з КП "ТІЦ" проведено інвентаризацію вказівників, складений відповідний акт. Наразі проводиться робота щодо подальшого оновлення існуючих та встановлення нових вказівників.</t>
  </si>
  <si>
    <t xml:space="preserve">Спільно  з КП «ТІЦ» здійснювалася підготовка матеріалів для наповнення київського туристичного порталу visitkyiv.travel чотирьма мовами (українська, російська, англійська). Розробляються технічні вимоги та проекти документів  на закупівлю послуг з модернізації київського туристичного порталу (адаптивність) та технічна підтримка, переклад сайту, утримання серверу, забезпечення роботи домену в зоні travel, просування порталу на найбільших пошукових системах, забезпечення контекстної реклами, просування сторінки Київтуризм в соціальних мережах.  Забезпечено функціонування мобільного додатку  у версії  1.0. </t>
  </si>
  <si>
    <t>Проводиться моніторинг заходів світу у сфері туризму для можливої участі  з метою обміну досвідом.</t>
  </si>
  <si>
    <t>Здійснено закупівлю послуг на проведення 2 семінарів (Замовник_Департамент економіки та інвестицій) Також готуються документи для закуплі послуг з проведення 2-х конференцій (Замовник - КП "ТІЦ")</t>
  </si>
  <si>
    <t xml:space="preserve">Готуються документи (технічне завдання, моніторинг варстості послуг) щодо закупівлі полуг з організації та проведення промо-турів за кордоном. </t>
  </si>
  <si>
    <t xml:space="preserve">Проведено закупівлю та отримано роботи/послуги по заходу "Підготовка та проведення заходів до Всесвітнього Дня туризму та Дня туризму в Україні". </t>
  </si>
  <si>
    <t xml:space="preserve">Направлено лист  на  ЮНВТО щодо отримання рахунків на сплату членського внеску. </t>
  </si>
  <si>
    <t xml:space="preserve">КП "ТІЦ" підготовлено технічні вимоги та проекти документів для електронної закупівлі. Пакет документв направлено на погодження та  розгляд керівництву КМДА. </t>
  </si>
  <si>
    <t>Вирішується питання щодо встановлення ТІЦ на Центральному залізничному вокзалі.</t>
  </si>
  <si>
    <t>Проведено підготовчі роботи щодо облаштування місць паркування. Визначені 35 пріоритетних місць для облаштування згідно погоджених Схем організації дорожнього руху на розміщення стоянок туристично-екскурсійного транспорту. Підготовлені відповідні документи для проведення електронних закупівель (технічні вимоги, специфікацію та проект договору). Проводиться процедура передачі Схем організації дорожнього руху   КП "ТІЦ.</t>
  </si>
  <si>
    <t>Опрацьовується перелік місць відпочинку туристів.</t>
  </si>
  <si>
    <t>Розробляється тнхнічне завдання.</t>
  </si>
  <si>
    <t>Розроблено технічні вимоги. Розпочата запланована процедура електронних закупівель ( відкриті торги).Проведення соціологічних досліджень туристичних потоків до м. Києва планується у жовтні-грудні 2016 року.</t>
  </si>
  <si>
    <t>Захід буде проедено під час Новорічних свят</t>
  </si>
  <si>
    <t>8. Заходи з реалізації Міської цільової програми розвитку туризму в м. Києві на 2016 - 2018 роки за 9 місяців 2016 року</t>
  </si>
  <si>
    <t xml:space="preserve">27.05-10.06.2016 проведено виставку картин «KYIV. Must see»  знаменитих українських художників, яка відбулась в МА «Київ», в терміналі «А».
Свої роботи представляли - Галина Попінова, Олександр Ольхов, Іван Пилипенко, Петро Зикунов. 
Виставка була присвячена Дню Києва.   Здійснюється підготовка документів до закупівлі послуг з організації та проведення виставки у центральній частині міста Тель-Авів (Ізраїль)
</t>
  </si>
  <si>
    <r>
      <rPr>
        <sz val="10"/>
        <color theme="1"/>
        <rFont val="Times New Roman"/>
        <family val="1"/>
        <charset val="204"/>
      </rPr>
      <t>КП "КМ ТІЦ" проведено електронні закупівлі по виготовленню  трьох 3-д конструкцій логотипу міста Києва. Підписано договір  01.07.2016. Роботи виконані. Визначено можливе місце встановлення ще однієї 3-д конструкції (на Центральному залізничному вокзалі).      Розробляються технічні вимоги та проекти документів міської туристичної ID-картки гостя м. Києва КП "ТІЦ" для електронної закупівлі.                                                       КП "ТІЦ" закуплено послуги з виготовлення  ю промоційної поліграфічної та сувенірної продукції.</t>
    </r>
    <r>
      <rPr>
        <sz val="10"/>
        <color rgb="FFFF0000"/>
        <rFont val="Times New Roman"/>
        <family val="1"/>
        <charset val="204"/>
      </rPr>
      <t xml:space="preserve">   </t>
    </r>
    <r>
      <rPr>
        <sz val="10"/>
        <rFont val="Times New Roman"/>
        <family val="1"/>
        <charset val="204"/>
      </rPr>
      <t xml:space="preserve">Проведено закупівлю та підписано договір на виготовлення 2-ох  промороликів.         </t>
    </r>
    <r>
      <rPr>
        <sz val="10"/>
        <color rgb="FFFF0000"/>
        <rFont val="Times New Roman"/>
        <family val="1"/>
        <charset val="204"/>
      </rPr>
      <t xml:space="preserve">                                                                   </t>
    </r>
  </si>
  <si>
    <t xml:space="preserve"> Взято участь у  міжнародних виставках:
- ITB 2016 (м. Берлін, ФРН);
- UITT 2016 «Україна – подорожі та туризм» (м. Київ, Україна);(електронна закупівля КП КМ ТІЦ" на 198,90 тис.грн.)
- COTTM (м. Пекін, КНР) (електронна закупівля ДЕІ на 180,387 тис.грн.)                          Проведено електронні закупівлі на участь       у   5 виставках. Вже взято участь у                            - "Турбизнес 2016" (м. Мінськ, Білорусія);           - UITT 2016 (м. Київ, Україна).                             До кцінця 2016 року очікується участь ще у 3 міжнародних виставкових заходах (WTM,    IBTM, Travel Turkey Izmir)                  На участь у виставках (TT Warsaw та Брюссель) готується технічне завдання.                                
</t>
  </si>
  <si>
    <t xml:space="preserve">Проведено 5 рекламно-інформаційних турів для:                                                                1. представників влади, провідних ЗМІ та туристичних операторів
Грузії 15-16 квітня 2016р.;
2. для представників провідних ЗМІ туристичних центрів Європи 19-22
травня 2016р. (Великобританія, Німеччина, Іспанія, Кіпр);
3. для представників провідних ЗМІ туристичних центрів Європи
(Німеччина, Польща, Швейцарія) 21-24 червня 2016р.
4. для представників ЗМІ з країн Скандинавії та Балтійського півострова
2-5 вересня 2016;
5. представників ЗМІ з Азербайджану, Казахстану та Туреччини 26-29
вересня 2016р.              </t>
  </si>
  <si>
    <t>Доведено фінансування з міського бюджету на 2016 рік*</t>
  </si>
  <si>
    <t>Фактичні обсяги фінансування 
за 2016, тис. грн.*</t>
  </si>
  <si>
    <r>
      <t xml:space="preserve">*Станом </t>
    </r>
    <r>
      <rPr>
        <b/>
        <sz val="16"/>
        <color theme="1"/>
        <rFont val="Times New Roman"/>
        <family val="1"/>
        <charset val="204"/>
      </rPr>
      <t>на 01.10.2016</t>
    </r>
    <r>
      <rPr>
        <sz val="16"/>
        <color theme="1"/>
        <rFont val="Times New Roman"/>
        <family val="1"/>
        <charset val="204"/>
      </rPr>
      <t xml:space="preserve"> фактично профінансовано із бюджету м. Києва </t>
    </r>
    <r>
      <rPr>
        <b/>
        <sz val="16"/>
        <color theme="1"/>
        <rFont val="Times New Roman"/>
        <family val="1"/>
        <charset val="204"/>
      </rPr>
      <t>18 594,8 тис.грн.</t>
    </r>
    <r>
      <rPr>
        <sz val="16"/>
        <color theme="1"/>
        <rFont val="Times New Roman"/>
        <family val="1"/>
        <charset val="204"/>
      </rPr>
      <t xml:space="preserve">, виконано (підписано договорів) на суму  </t>
    </r>
    <r>
      <rPr>
        <b/>
        <sz val="16"/>
        <color theme="1"/>
        <rFont val="Times New Roman"/>
        <family val="1"/>
        <charset val="204"/>
      </rPr>
      <t>2 574,057 тис.грн.</t>
    </r>
    <r>
      <rPr>
        <sz val="16"/>
        <color theme="1"/>
        <rFont val="Times New Roman"/>
        <family val="1"/>
        <charset val="204"/>
      </rPr>
      <t xml:space="preserve">, фактично профінансовано за виконані роботи  </t>
    </r>
    <r>
      <rPr>
        <b/>
        <sz val="16"/>
        <color theme="1"/>
        <rFont val="Times New Roman"/>
        <family val="1"/>
        <charset val="204"/>
      </rPr>
      <t>903,62 тис. грн.</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</si>
</sst>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04"/>
      <scheme val="minor"/>
    </font>
    <font>
      <sz val="15"/>
      <color theme="1"/>
      <name val="Times New Roman"/>
      <family val="1"/>
      <charset val="204"/>
    </font>
    <font>
      <b/>
      <sz val="15"/>
      <color theme="1"/>
      <name val="Times New Roman"/>
      <family val="1"/>
      <charset val="204"/>
    </font>
    <font>
      <b/>
      <sz val="20"/>
      <color theme="1"/>
      <name val="Times New Roman"/>
      <family val="1"/>
      <charset val="204"/>
    </font>
    <font>
      <sz val="11"/>
      <color theme="1"/>
      <name val="Calibri"/>
      <family val="2"/>
      <scheme val="minor"/>
    </font>
    <font>
      <b/>
      <sz val="14"/>
      <color theme="1"/>
      <name val="Times New Roman"/>
      <family val="1"/>
      <charset val="204"/>
    </font>
    <font>
      <sz val="15"/>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b/>
      <sz val="16"/>
      <name val="Times New Roman"/>
      <family val="1"/>
      <charset val="204"/>
    </font>
    <font>
      <sz val="12"/>
      <color theme="1"/>
      <name val="Calibri"/>
      <family val="2"/>
      <charset val="204"/>
      <scheme val="minor"/>
    </font>
    <font>
      <sz val="14"/>
      <color theme="1"/>
      <name val="Calibri"/>
      <family val="2"/>
      <charset val="204"/>
      <scheme val="minor"/>
    </font>
    <font>
      <sz val="18"/>
      <color theme="1"/>
      <name val="Times New Roman"/>
      <family val="1"/>
      <charset val="204"/>
    </font>
    <font>
      <sz val="13"/>
      <color theme="1"/>
      <name val="Times New Roman"/>
      <family val="1"/>
      <charset val="204"/>
    </font>
    <font>
      <sz val="13"/>
      <color theme="1"/>
      <name val="Calibri"/>
      <family val="2"/>
      <charset val="204"/>
      <scheme val="minor"/>
    </font>
    <font>
      <b/>
      <sz val="13"/>
      <color theme="1"/>
      <name val="Times New Roman"/>
      <family val="1"/>
      <charset val="204"/>
    </font>
    <font>
      <sz val="13"/>
      <name val="Times New Roman"/>
      <family val="1"/>
      <charset val="204"/>
    </font>
    <font>
      <b/>
      <sz val="13"/>
      <name val="Times New Roman"/>
      <family val="1"/>
      <charset val="204"/>
    </font>
    <font>
      <sz val="16"/>
      <color theme="1"/>
      <name val="Times New Roman"/>
      <family val="1"/>
      <charset val="204"/>
    </font>
    <font>
      <sz val="16"/>
      <color theme="1"/>
      <name val="Calibri"/>
      <family val="2"/>
      <charset val="204"/>
      <scheme val="minor"/>
    </font>
    <font>
      <b/>
      <sz val="16"/>
      <color theme="1"/>
      <name val="Times New Roman"/>
      <family val="1"/>
      <charset val="204"/>
    </font>
    <font>
      <b/>
      <sz val="13"/>
      <color theme="1"/>
      <name val="Calibri"/>
      <family val="2"/>
      <charset val="204"/>
      <scheme val="minor"/>
    </font>
    <font>
      <b/>
      <sz val="11"/>
      <color theme="1"/>
      <name val="Calibri"/>
      <family val="2"/>
      <charset val="204"/>
      <scheme val="minor"/>
    </font>
    <font>
      <b/>
      <sz val="14"/>
      <name val="Times New Roman"/>
      <family val="1"/>
    </font>
    <font>
      <b/>
      <sz val="16"/>
      <name val="Times New Roman"/>
      <family val="1"/>
    </font>
    <font>
      <sz val="16"/>
      <color theme="1"/>
      <name val="Calibri"/>
      <family val="2"/>
      <scheme val="minor"/>
    </font>
    <font>
      <b/>
      <sz val="14"/>
      <color theme="1"/>
      <name val="Calibri"/>
      <family val="2"/>
      <charset val="204"/>
      <scheme val="minor"/>
    </font>
    <font>
      <b/>
      <sz val="11"/>
      <color theme="1"/>
      <name val="Times New Roman"/>
      <family val="1"/>
      <charset val="204"/>
    </font>
    <font>
      <b/>
      <sz val="15"/>
      <name val="Times New Roman"/>
      <family val="1"/>
      <charset val="204"/>
    </font>
    <font>
      <sz val="10"/>
      <color theme="1"/>
      <name val="Times New Roman"/>
      <family val="1"/>
      <charset val="204"/>
    </font>
    <font>
      <sz val="10"/>
      <color theme="1"/>
      <name val="Calibri"/>
      <family val="2"/>
      <charset val="204"/>
      <scheme val="minor"/>
    </font>
    <font>
      <sz val="10"/>
      <color rgb="FFFF0000"/>
      <name val="Times New Roman"/>
      <family val="1"/>
      <charset val="204"/>
    </font>
    <font>
      <sz val="10"/>
      <color rgb="FFFF0000"/>
      <name val="Calibri"/>
      <family val="2"/>
      <charset val="204"/>
      <scheme val="minor"/>
    </font>
    <font>
      <sz val="10"/>
      <name val="Times New Roman"/>
      <family val="1"/>
      <charset val="204"/>
    </font>
    <font>
      <sz val="10"/>
      <name val="Calibri"/>
      <family val="2"/>
      <charset val="204"/>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style="medium">
        <color indexed="64"/>
      </left>
      <right style="thin">
        <color auto="1"/>
      </right>
      <top style="medium">
        <color indexed="64"/>
      </top>
      <bottom/>
      <diagonal/>
    </border>
    <border>
      <left style="thin">
        <color auto="1"/>
      </left>
      <right/>
      <top style="medium">
        <color auto="1"/>
      </top>
      <bottom/>
      <diagonal/>
    </border>
    <border>
      <left style="medium">
        <color indexed="64"/>
      </left>
      <right style="thin">
        <color auto="1"/>
      </right>
      <top style="thin">
        <color auto="1"/>
      </top>
      <bottom style="medium">
        <color indexed="64"/>
      </bottom>
      <diagonal/>
    </border>
    <border>
      <left/>
      <right style="thin">
        <color indexed="64"/>
      </right>
      <top/>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medium">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bottom style="thin">
        <color auto="1"/>
      </bottom>
      <diagonal/>
    </border>
    <border>
      <left style="medium">
        <color indexed="64"/>
      </left>
      <right style="medium">
        <color indexed="64"/>
      </right>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4" fillId="0" borderId="0"/>
  </cellStyleXfs>
  <cellXfs count="308">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9" fillId="0" borderId="0" xfId="0" applyFont="1" applyAlignment="1">
      <alignment horizontal="left" vertical="center"/>
    </xf>
    <xf numFmtId="0" fontId="11" fillId="0" borderId="0" xfId="0" applyFont="1" applyAlignment="1"/>
    <xf numFmtId="0" fontId="13" fillId="0" borderId="0" xfId="0" applyFont="1" applyAlignment="1"/>
    <xf numFmtId="0" fontId="14" fillId="0" borderId="0" xfId="0" applyFont="1"/>
    <xf numFmtId="0" fontId="15" fillId="0" borderId="0" xfId="0" applyFont="1"/>
    <xf numFmtId="4" fontId="18" fillId="0" borderId="1" xfId="0" applyNumberFormat="1" applyFont="1" applyFill="1" applyBorder="1" applyAlignment="1">
      <alignment horizontal="center" vertical="center" wrapText="1"/>
    </xf>
    <xf numFmtId="0" fontId="9" fillId="0" borderId="0" xfId="0" applyFont="1" applyAlignment="1">
      <alignment wrapText="1"/>
    </xf>
    <xf numFmtId="0" fontId="12" fillId="0" borderId="0" xfId="0" applyFont="1" applyAlignment="1">
      <alignment wrapText="1"/>
    </xf>
    <xf numFmtId="0" fontId="0" fillId="0" borderId="17" xfId="0" applyBorder="1"/>
    <xf numFmtId="0" fontId="19" fillId="2" borderId="0" xfId="0" applyFont="1" applyFill="1"/>
    <xf numFmtId="0" fontId="20" fillId="2" borderId="0" xfId="0" applyFont="1" applyFill="1"/>
    <xf numFmtId="0" fontId="19" fillId="0" borderId="0" xfId="0" applyFont="1"/>
    <xf numFmtId="0" fontId="20" fillId="0" borderId="0" xfId="0" applyFont="1"/>
    <xf numFmtId="0" fontId="16" fillId="0" borderId="0" xfId="0" applyFont="1"/>
    <xf numFmtId="0" fontId="22" fillId="0" borderId="0" xfId="0" applyFont="1"/>
    <xf numFmtId="0" fontId="22" fillId="0" borderId="0" xfId="0" applyFont="1" applyAlignment="1">
      <alignment vertical="top"/>
    </xf>
    <xf numFmtId="4" fontId="24" fillId="2" borderId="9" xfId="0" applyNumberFormat="1" applyFont="1" applyFill="1" applyBorder="1" applyAlignment="1">
      <alignment horizontal="center" vertical="center" wrapText="1"/>
    </xf>
    <xf numFmtId="4" fontId="24" fillId="2" borderId="2" xfId="0" applyNumberFormat="1" applyFont="1" applyFill="1" applyBorder="1" applyAlignment="1">
      <alignment horizontal="center" vertical="center" wrapText="1"/>
    </xf>
    <xf numFmtId="4" fontId="24" fillId="2" borderId="27" xfId="0" applyNumberFormat="1" applyFont="1" applyFill="1" applyBorder="1" applyAlignment="1">
      <alignment horizontal="center" vertical="center" wrapText="1"/>
    </xf>
    <xf numFmtId="49" fontId="24" fillId="2" borderId="31" xfId="0" applyNumberFormat="1" applyFont="1" applyFill="1" applyBorder="1" applyAlignment="1">
      <alignment horizontal="center" vertical="center" wrapText="1"/>
    </xf>
    <xf numFmtId="0" fontId="25" fillId="2" borderId="32" xfId="0" applyFont="1" applyFill="1" applyBorder="1" applyAlignment="1">
      <alignment horizontal="center" vertical="top" wrapText="1"/>
    </xf>
    <xf numFmtId="0" fontId="25" fillId="2" borderId="32" xfId="0" applyFont="1" applyFill="1" applyBorder="1" applyAlignment="1">
      <alignment horizontal="center" vertical="center" wrapText="1"/>
    </xf>
    <xf numFmtId="1" fontId="25" fillId="2" borderId="33" xfId="0" applyNumberFormat="1" applyFont="1" applyFill="1" applyBorder="1" applyAlignment="1">
      <alignment horizontal="center" vertical="center" wrapText="1"/>
    </xf>
    <xf numFmtId="4" fontId="25" fillId="2" borderId="31" xfId="0" applyNumberFormat="1" applyFont="1" applyFill="1" applyBorder="1" applyAlignment="1">
      <alignment horizontal="center" vertical="center" wrapText="1"/>
    </xf>
    <xf numFmtId="4" fontId="25" fillId="2" borderId="32" xfId="0" applyNumberFormat="1" applyFont="1" applyFill="1" applyBorder="1" applyAlignment="1">
      <alignment horizontal="center" vertical="center" wrapText="1"/>
    </xf>
    <xf numFmtId="4" fontId="25" fillId="2" borderId="34" xfId="0" applyNumberFormat="1" applyFont="1" applyFill="1" applyBorder="1" applyAlignment="1">
      <alignment horizontal="center" vertical="center" wrapText="1"/>
    </xf>
    <xf numFmtId="4" fontId="25" fillId="2" borderId="35" xfId="0" applyNumberFormat="1" applyFont="1" applyFill="1" applyBorder="1" applyAlignment="1">
      <alignment horizontal="center" vertical="center" wrapText="1"/>
    </xf>
    <xf numFmtId="0" fontId="26" fillId="2" borderId="0" xfId="0" applyFont="1" applyFill="1" applyBorder="1"/>
    <xf numFmtId="0" fontId="2" fillId="0" borderId="50" xfId="0" applyFont="1" applyBorder="1" applyAlignment="1">
      <alignment horizontal="center" vertical="top"/>
    </xf>
    <xf numFmtId="0" fontId="5" fillId="0" borderId="37" xfId="0" applyFont="1" applyBorder="1" applyAlignment="1">
      <alignment vertical="top"/>
    </xf>
    <xf numFmtId="0" fontId="2" fillId="0" borderId="39" xfId="0" applyFont="1" applyBorder="1" applyAlignment="1">
      <alignment vertical="top"/>
    </xf>
    <xf numFmtId="4" fontId="24" fillId="2" borderId="45" xfId="0" applyNumberFormat="1" applyFont="1" applyFill="1" applyBorder="1" applyAlignment="1">
      <alignment horizontal="center" vertical="center" wrapText="1"/>
    </xf>
    <xf numFmtId="4" fontId="25" fillId="2" borderId="51" xfId="0" applyNumberFormat="1" applyFont="1" applyFill="1" applyBorder="1" applyAlignment="1">
      <alignment horizontal="center" vertical="center" wrapText="1"/>
    </xf>
    <xf numFmtId="4" fontId="24" fillId="2" borderId="42" xfId="0" applyNumberFormat="1" applyFont="1" applyFill="1" applyBorder="1" applyAlignment="1">
      <alignment horizontal="center" vertical="center" wrapText="1"/>
    </xf>
    <xf numFmtId="4" fontId="25" fillId="2" borderId="39" xfId="0" applyNumberFormat="1" applyFont="1" applyFill="1" applyBorder="1" applyAlignment="1">
      <alignment horizontal="center" vertical="center" wrapText="1"/>
    </xf>
    <xf numFmtId="0" fontId="31" fillId="0" borderId="0" xfId="0" applyFont="1" applyAlignment="1">
      <alignment horizontal="left" vertical="top" wrapText="1"/>
    </xf>
    <xf numFmtId="0" fontId="0" fillId="0" borderId="31" xfId="0" applyBorder="1" applyAlignment="1"/>
    <xf numFmtId="0" fontId="20" fillId="0" borderId="32" xfId="0" applyFont="1" applyBorder="1" applyAlignment="1">
      <alignment wrapText="1"/>
    </xf>
    <xf numFmtId="0" fontId="10" fillId="2" borderId="33" xfId="0" applyNumberFormat="1" applyFont="1" applyFill="1" applyBorder="1" applyAlignment="1">
      <alignment vertical="center" wrapText="1"/>
    </xf>
    <xf numFmtId="0" fontId="18" fillId="0" borderId="50" xfId="0" applyNumberFormat="1" applyFont="1" applyFill="1" applyBorder="1" applyAlignment="1">
      <alignment vertical="center" wrapText="1"/>
    </xf>
    <xf numFmtId="2" fontId="10" fillId="2" borderId="50" xfId="0" applyNumberFormat="1" applyFont="1" applyFill="1" applyBorder="1" applyAlignment="1">
      <alignment horizontal="center" vertical="center" wrapText="1"/>
    </xf>
    <xf numFmtId="2" fontId="10" fillId="2" borderId="39" xfId="0" applyNumberFormat="1" applyFont="1" applyFill="1" applyBorder="1" applyAlignment="1">
      <alignment horizontal="center" vertical="center" wrapText="1"/>
    </xf>
    <xf numFmtId="2" fontId="10" fillId="2" borderId="35" xfId="0" applyNumberFormat="1" applyFont="1" applyFill="1" applyBorder="1" applyAlignment="1">
      <alignment horizontal="center" vertical="center" wrapText="1"/>
    </xf>
    <xf numFmtId="2" fontId="2" fillId="0" borderId="32" xfId="0" applyNumberFormat="1" applyFont="1" applyBorder="1" applyAlignment="1">
      <alignment horizontal="center" vertical="center"/>
    </xf>
    <xf numFmtId="2" fontId="30" fillId="0" borderId="34" xfId="0" applyNumberFormat="1" applyFont="1" applyBorder="1" applyAlignment="1">
      <alignment vertical="top" wrapText="1"/>
    </xf>
    <xf numFmtId="0" fontId="3" fillId="0" borderId="59" xfId="0" applyFont="1" applyBorder="1" applyAlignment="1">
      <alignment horizontal="center" vertical="center"/>
    </xf>
    <xf numFmtId="0" fontId="16" fillId="0" borderId="5" xfId="0" applyFont="1" applyBorder="1" applyAlignment="1">
      <alignment horizontal="center" vertical="top" wrapText="1"/>
    </xf>
    <xf numFmtId="0" fontId="16" fillId="0" borderId="4" xfId="0" applyFont="1" applyBorder="1" applyAlignment="1">
      <alignment horizontal="center" vertical="top" wrapText="1"/>
    </xf>
    <xf numFmtId="0" fontId="16" fillId="0" borderId="8" xfId="0" applyFont="1" applyBorder="1" applyAlignment="1">
      <alignment horizontal="center" vertical="top" wrapText="1"/>
    </xf>
    <xf numFmtId="0" fontId="17" fillId="2" borderId="5" xfId="0" applyNumberFormat="1" applyFont="1" applyFill="1" applyBorder="1" applyAlignment="1">
      <alignment horizontal="left" vertical="top" wrapText="1"/>
    </xf>
    <xf numFmtId="0" fontId="17" fillId="2" borderId="4" xfId="0" applyNumberFormat="1" applyFont="1" applyFill="1" applyBorder="1" applyAlignment="1">
      <alignment horizontal="left" vertical="top" wrapText="1"/>
    </xf>
    <xf numFmtId="0" fontId="17" fillId="2" borderId="8" xfId="0" applyNumberFormat="1" applyFont="1" applyFill="1" applyBorder="1" applyAlignment="1">
      <alignment horizontal="left" vertical="top" wrapText="1"/>
    </xf>
    <xf numFmtId="2" fontId="6" fillId="0" borderId="45" xfId="0" applyNumberFormat="1" applyFont="1" applyFill="1" applyBorder="1" applyAlignment="1">
      <alignment horizontal="center" vertical="center" wrapText="1"/>
    </xf>
    <xf numFmtId="2" fontId="0" fillId="0" borderId="41" xfId="0" applyNumberFormat="1" applyBorder="1" applyAlignment="1">
      <alignment horizontal="center" vertical="center" wrapText="1"/>
    </xf>
    <xf numFmtId="2" fontId="0" fillId="0" borderId="46" xfId="0" applyNumberFormat="1" applyBorder="1" applyAlignment="1">
      <alignment horizontal="center" vertical="center" wrapText="1"/>
    </xf>
    <xf numFmtId="0" fontId="9" fillId="2" borderId="14" xfId="0" applyNumberFormat="1" applyFont="1" applyFill="1" applyBorder="1" applyAlignment="1">
      <alignment horizontal="left" vertical="top" wrapText="1"/>
    </xf>
    <xf numFmtId="0" fontId="9" fillId="2" borderId="6" xfId="0" applyNumberFormat="1" applyFont="1" applyFill="1" applyBorder="1" applyAlignment="1">
      <alignment horizontal="left" vertical="top" wrapText="1"/>
    </xf>
    <xf numFmtId="0" fontId="9" fillId="2" borderId="7" xfId="0" applyNumberFormat="1"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8" xfId="0" applyFont="1" applyFill="1" applyBorder="1" applyAlignment="1">
      <alignment horizontal="left" vertical="top" wrapText="1"/>
    </xf>
    <xf numFmtId="0" fontId="2" fillId="0" borderId="14" xfId="0" applyFont="1" applyBorder="1" applyAlignment="1">
      <alignment horizontal="center" vertical="top"/>
    </xf>
    <xf numFmtId="0" fontId="0" fillId="0" borderId="6" xfId="0" applyBorder="1" applyAlignment="1"/>
    <xf numFmtId="0" fontId="0" fillId="0" borderId="7" xfId="0" applyBorder="1" applyAlignment="1"/>
    <xf numFmtId="0" fontId="5" fillId="0" borderId="14" xfId="0" applyFont="1" applyBorder="1" applyAlignment="1">
      <alignment vertical="top"/>
    </xf>
    <xf numFmtId="0" fontId="0" fillId="0" borderId="6" xfId="0" applyBorder="1" applyAlignment="1">
      <alignment vertical="top"/>
    </xf>
    <xf numFmtId="0" fontId="0" fillId="0" borderId="7" xfId="0" applyBorder="1" applyAlignment="1">
      <alignment vertical="top"/>
    </xf>
    <xf numFmtId="0" fontId="9" fillId="2" borderId="17" xfId="0" applyFont="1" applyFill="1" applyBorder="1" applyAlignment="1">
      <alignment horizontal="left" vertical="top" wrapText="1"/>
    </xf>
    <xf numFmtId="4" fontId="6" fillId="0" borderId="47"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7" fillId="2" borderId="5" xfId="0" applyNumberFormat="1" applyFont="1" applyFill="1" applyBorder="1" applyAlignment="1">
      <alignment horizontal="left" vertical="top" wrapText="1"/>
    </xf>
    <xf numFmtId="0" fontId="7" fillId="2" borderId="4" xfId="0" applyNumberFormat="1" applyFont="1" applyFill="1" applyBorder="1" applyAlignment="1">
      <alignment horizontal="left" vertical="top" wrapText="1"/>
    </xf>
    <xf numFmtId="0" fontId="7" fillId="2" borderId="8" xfId="0" applyNumberFormat="1" applyFont="1" applyFill="1" applyBorder="1" applyAlignment="1">
      <alignment horizontal="left" vertical="top" wrapText="1"/>
    </xf>
    <xf numFmtId="0" fontId="18" fillId="0" borderId="15"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0" fontId="18" fillId="0" borderId="40" xfId="0" applyNumberFormat="1" applyFont="1" applyFill="1" applyBorder="1" applyAlignment="1">
      <alignment horizontal="center" vertical="top" wrapText="1"/>
    </xf>
    <xf numFmtId="0" fontId="16" fillId="0" borderId="15" xfId="0" applyFont="1" applyBorder="1" applyAlignment="1">
      <alignment horizontal="center" vertical="top" wrapText="1"/>
    </xf>
    <xf numFmtId="0" fontId="16" fillId="0" borderId="13" xfId="0" applyFont="1" applyBorder="1" applyAlignment="1">
      <alignment horizontal="center" vertical="top" wrapText="1"/>
    </xf>
    <xf numFmtId="0" fontId="16" fillId="0" borderId="40" xfId="0" applyFont="1" applyBorder="1" applyAlignment="1">
      <alignment horizontal="center" vertical="top" wrapText="1"/>
    </xf>
    <xf numFmtId="0" fontId="9" fillId="2" borderId="9" xfId="0" applyNumberFormat="1" applyFont="1" applyFill="1" applyBorder="1" applyAlignment="1">
      <alignment horizontal="left" vertical="top" wrapText="1"/>
    </xf>
    <xf numFmtId="0" fontId="9" fillId="2" borderId="10" xfId="0" applyNumberFormat="1" applyFont="1" applyFill="1" applyBorder="1" applyAlignment="1">
      <alignment horizontal="left" vertical="top" wrapText="1"/>
    </xf>
    <xf numFmtId="0" fontId="9" fillId="2" borderId="16" xfId="0" applyNumberFormat="1" applyFont="1" applyFill="1" applyBorder="1" applyAlignment="1">
      <alignment horizontal="left" vertical="top" wrapText="1"/>
    </xf>
    <xf numFmtId="4" fontId="6" fillId="0"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7" fillId="2" borderId="9"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7" fillId="2" borderId="16" xfId="0" applyNumberFormat="1" applyFont="1" applyFill="1" applyBorder="1" applyAlignment="1">
      <alignment horizontal="left" vertical="top" wrapText="1"/>
    </xf>
    <xf numFmtId="0" fontId="9" fillId="2" borderId="9" xfId="0" applyNumberFormat="1" applyFont="1" applyFill="1" applyBorder="1" applyAlignment="1">
      <alignment vertical="top" wrapText="1"/>
    </xf>
    <xf numFmtId="0" fontId="9" fillId="2" borderId="10" xfId="0" applyNumberFormat="1" applyFont="1" applyFill="1" applyBorder="1" applyAlignment="1">
      <alignment vertical="top" wrapText="1"/>
    </xf>
    <xf numFmtId="0" fontId="9" fillId="2" borderId="16" xfId="0" applyNumberFormat="1" applyFont="1" applyFill="1" applyBorder="1" applyAlignment="1">
      <alignment vertical="top" wrapText="1"/>
    </xf>
    <xf numFmtId="0" fontId="17" fillId="2" borderId="13" xfId="0" applyNumberFormat="1" applyFont="1" applyFill="1" applyBorder="1" applyAlignment="1">
      <alignment horizontal="left" vertical="top" wrapText="1"/>
    </xf>
    <xf numFmtId="0" fontId="17" fillId="2" borderId="40" xfId="0" applyNumberFormat="1"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17" fillId="2" borderId="15" xfId="0" applyNumberFormat="1" applyFont="1" applyFill="1" applyBorder="1" applyAlignment="1">
      <alignment horizontal="left" vertical="top" wrapText="1"/>
    </xf>
    <xf numFmtId="0" fontId="16" fillId="0" borderId="24"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54" xfId="0" applyFont="1" applyBorder="1" applyAlignment="1">
      <alignment horizontal="center" vertical="center" wrapText="1"/>
    </xf>
    <xf numFmtId="2" fontId="29" fillId="2" borderId="9" xfId="0" applyNumberFormat="1" applyFont="1" applyFill="1" applyBorder="1" applyAlignment="1">
      <alignment horizontal="center" vertical="center" wrapText="1"/>
    </xf>
    <xf numFmtId="2" fontId="23" fillId="0" borderId="10" xfId="0" applyNumberFormat="1" applyFont="1" applyBorder="1" applyAlignment="1">
      <alignment horizontal="center" vertical="center" wrapText="1"/>
    </xf>
    <xf numFmtId="2" fontId="23" fillId="0" borderId="16" xfId="0" applyNumberFormat="1" applyFont="1" applyBorder="1" applyAlignment="1">
      <alignment horizontal="center" vertical="center" wrapText="1"/>
    </xf>
    <xf numFmtId="2" fontId="2" fillId="0" borderId="5" xfId="0" applyNumberFormat="1" applyFont="1" applyBorder="1" applyAlignment="1">
      <alignment horizontal="center" vertical="center"/>
    </xf>
    <xf numFmtId="2" fontId="0" fillId="0" borderId="4" xfId="0" applyNumberFormat="1" applyBorder="1" applyAlignment="1">
      <alignment horizontal="center" vertical="center"/>
    </xf>
    <xf numFmtId="2" fontId="0" fillId="0" borderId="8" xfId="0" applyNumberFormat="1" applyBorder="1" applyAlignment="1">
      <alignment horizontal="center" vertical="center"/>
    </xf>
    <xf numFmtId="2" fontId="7" fillId="2" borderId="5" xfId="0" applyNumberFormat="1" applyFont="1" applyFill="1" applyBorder="1" applyAlignment="1">
      <alignment horizontal="center" vertical="center" wrapText="1"/>
    </xf>
    <xf numFmtId="2" fontId="0" fillId="0" borderId="4" xfId="0" applyNumberFormat="1" applyBorder="1" applyAlignment="1">
      <alignment horizontal="center" vertical="center" wrapText="1"/>
    </xf>
    <xf numFmtId="2" fontId="0" fillId="0" borderId="8" xfId="0" applyNumberFormat="1" applyBorder="1" applyAlignment="1">
      <alignment horizontal="center" vertical="center" wrapText="1"/>
    </xf>
    <xf numFmtId="2" fontId="6" fillId="2" borderId="15" xfId="0" applyNumberFormat="1" applyFont="1" applyFill="1" applyBorder="1" applyAlignment="1">
      <alignment horizontal="center" vertical="center" wrapText="1"/>
    </xf>
    <xf numFmtId="2" fontId="0" fillId="0" borderId="13" xfId="0" applyNumberFormat="1" applyBorder="1" applyAlignment="1">
      <alignment horizontal="center" vertical="center" wrapText="1"/>
    </xf>
    <xf numFmtId="2" fontId="0" fillId="0" borderId="40" xfId="0" applyNumberFormat="1" applyBorder="1" applyAlignment="1">
      <alignment horizontal="center" vertical="center" wrapText="1"/>
    </xf>
    <xf numFmtId="2" fontId="29" fillId="2" borderId="24" xfId="0" applyNumberFormat="1" applyFont="1" applyFill="1" applyBorder="1" applyAlignment="1">
      <alignment horizontal="center" vertical="center" wrapText="1"/>
    </xf>
    <xf numFmtId="2" fontId="23" fillId="0" borderId="48" xfId="0" applyNumberFormat="1" applyFont="1" applyBorder="1" applyAlignment="1">
      <alignment horizontal="center" vertical="center" wrapText="1"/>
    </xf>
    <xf numFmtId="2" fontId="23" fillId="0" borderId="54" xfId="0" applyNumberFormat="1" applyFont="1" applyBorder="1" applyAlignment="1">
      <alignment horizontal="center" vertical="center" wrapText="1"/>
    </xf>
    <xf numFmtId="2" fontId="6" fillId="2" borderId="9" xfId="0" applyNumberFormat="1" applyFont="1" applyFill="1" applyBorder="1" applyAlignment="1">
      <alignment horizontal="center" vertical="center" wrapText="1"/>
    </xf>
    <xf numFmtId="2" fontId="0" fillId="0" borderId="10" xfId="0" applyNumberFormat="1" applyBorder="1" applyAlignment="1">
      <alignment horizontal="center" vertical="center" wrapText="1"/>
    </xf>
    <xf numFmtId="2" fontId="0" fillId="0" borderId="16" xfId="0" applyNumberFormat="1" applyBorder="1" applyAlignment="1">
      <alignment horizontal="center" vertical="center" wrapText="1"/>
    </xf>
    <xf numFmtId="2" fontId="2" fillId="0" borderId="4" xfId="0" applyNumberFormat="1" applyFont="1" applyBorder="1" applyAlignment="1">
      <alignment horizontal="center" vertical="center"/>
    </xf>
    <xf numFmtId="2" fontId="2" fillId="0" borderId="8" xfId="0" applyNumberFormat="1" applyFont="1" applyBorder="1" applyAlignment="1">
      <alignment horizontal="center" vertical="center"/>
    </xf>
    <xf numFmtId="2" fontId="7" fillId="2" borderId="4" xfId="0" applyNumberFormat="1" applyFont="1" applyFill="1" applyBorder="1" applyAlignment="1">
      <alignment horizontal="center" vertical="center" wrapText="1"/>
    </xf>
    <xf numFmtId="2" fontId="7" fillId="2" borderId="8"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2" fontId="6" fillId="2" borderId="40" xfId="0" applyNumberFormat="1" applyFont="1" applyFill="1" applyBorder="1" applyAlignment="1">
      <alignment horizontal="center" vertical="center" wrapText="1"/>
    </xf>
    <xf numFmtId="2" fontId="29" fillId="2" borderId="48" xfId="0" applyNumberFormat="1" applyFont="1" applyFill="1" applyBorder="1" applyAlignment="1">
      <alignment horizontal="center" vertical="center" wrapText="1"/>
    </xf>
    <xf numFmtId="2" fontId="29" fillId="2" borderId="54" xfId="0" applyNumberFormat="1" applyFont="1" applyFill="1" applyBorder="1" applyAlignment="1">
      <alignment horizontal="center" vertical="center" wrapText="1"/>
    </xf>
    <xf numFmtId="2" fontId="6" fillId="2" borderId="14" xfId="0" applyNumberFormat="1" applyFont="1" applyFill="1" applyBorder="1" applyAlignment="1">
      <alignment horizontal="center" vertical="center" wrapText="1"/>
    </xf>
    <xf numFmtId="2" fontId="6" fillId="2" borderId="6" xfId="0" applyNumberFormat="1" applyFont="1" applyFill="1" applyBorder="1" applyAlignment="1">
      <alignment horizontal="center" vertical="center" wrapText="1"/>
    </xf>
    <xf numFmtId="2" fontId="6" fillId="2" borderId="7" xfId="0" applyNumberFormat="1" applyFont="1" applyFill="1" applyBorder="1" applyAlignment="1">
      <alignment horizontal="center" vertical="center" wrapText="1"/>
    </xf>
    <xf numFmtId="0" fontId="2" fillId="0" borderId="24" xfId="0" applyFont="1" applyFill="1" applyBorder="1" applyAlignment="1">
      <alignment horizontal="center" vertical="top"/>
    </xf>
    <xf numFmtId="0" fontId="2" fillId="0" borderId="48" xfId="0" applyFont="1" applyFill="1" applyBorder="1" applyAlignment="1">
      <alignment horizontal="center" vertical="top"/>
    </xf>
    <xf numFmtId="0" fontId="0" fillId="0" borderId="48" xfId="0" applyBorder="1" applyAlignment="1">
      <alignment horizontal="center" vertical="top"/>
    </xf>
    <xf numFmtId="0" fontId="0" fillId="0" borderId="54" xfId="0" applyBorder="1" applyAlignment="1">
      <alignment horizontal="center" vertical="top"/>
    </xf>
    <xf numFmtId="2" fontId="6" fillId="0" borderId="52" xfId="0" applyNumberFormat="1" applyFont="1" applyFill="1" applyBorder="1" applyAlignment="1">
      <alignment horizontal="center" vertical="center" wrapText="1"/>
    </xf>
    <xf numFmtId="2" fontId="6" fillId="0" borderId="17" xfId="0" applyNumberFormat="1" applyFont="1" applyFill="1" applyBorder="1" applyAlignment="1">
      <alignment horizontal="center" vertical="center" wrapText="1"/>
    </xf>
    <xf numFmtId="2" fontId="6" fillId="0" borderId="53" xfId="0" applyNumberFormat="1" applyFont="1" applyFill="1" applyBorder="1" applyAlignment="1">
      <alignment horizontal="center" vertical="center" wrapText="1"/>
    </xf>
    <xf numFmtId="0" fontId="5" fillId="0" borderId="37" xfId="0" applyFont="1" applyBorder="1" applyAlignment="1">
      <alignment horizontal="left" vertical="top"/>
    </xf>
    <xf numFmtId="2" fontId="2" fillId="0" borderId="52" xfId="0" applyNumberFormat="1" applyFont="1" applyBorder="1" applyAlignment="1">
      <alignment horizontal="center" vertical="center"/>
    </xf>
    <xf numFmtId="2" fontId="0" fillId="0" borderId="17" xfId="0" applyNumberFormat="1" applyBorder="1" applyAlignment="1">
      <alignment horizontal="center" vertical="center"/>
    </xf>
    <xf numFmtId="2" fontId="0" fillId="0" borderId="53" xfId="0" applyNumberFormat="1" applyBorder="1" applyAlignment="1">
      <alignment horizontal="center" vertical="center"/>
    </xf>
    <xf numFmtId="0" fontId="9" fillId="2" borderId="47" xfId="0" applyNumberFormat="1" applyFont="1" applyFill="1" applyBorder="1" applyAlignment="1">
      <alignment horizontal="left" vertical="top" wrapText="1"/>
    </xf>
    <xf numFmtId="0" fontId="9" fillId="2" borderId="41" xfId="0" applyNumberFormat="1" applyFont="1" applyFill="1" applyBorder="1" applyAlignment="1">
      <alignment horizontal="left" vertical="top" wrapText="1"/>
    </xf>
    <xf numFmtId="0" fontId="9" fillId="2" borderId="49" xfId="0" applyNumberFormat="1" applyFont="1" applyFill="1" applyBorder="1" applyAlignment="1">
      <alignment horizontal="left" vertical="top"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4" fontId="29" fillId="2" borderId="24" xfId="0" applyNumberFormat="1" applyFont="1" applyFill="1" applyBorder="1" applyAlignment="1">
      <alignment horizontal="center" vertical="center" wrapText="1"/>
    </xf>
    <xf numFmtId="0" fontId="23" fillId="0" borderId="48" xfId="0" applyFont="1" applyBorder="1" applyAlignment="1">
      <alignment horizontal="center" vertical="center" wrapText="1"/>
    </xf>
    <xf numFmtId="0" fontId="23" fillId="0" borderId="54" xfId="0" applyFont="1" applyBorder="1" applyAlignment="1">
      <alignment horizontal="center" vertical="center" wrapText="1"/>
    </xf>
    <xf numFmtId="4" fontId="6" fillId="2" borderId="9"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2" fontId="7" fillId="2" borderId="5" xfId="0" applyNumberFormat="1" applyFont="1" applyFill="1" applyBorder="1" applyAlignment="1">
      <alignment horizontal="left" vertical="center" wrapText="1"/>
    </xf>
    <xf numFmtId="2" fontId="0" fillId="0" borderId="4" xfId="0" applyNumberFormat="1" applyBorder="1" applyAlignment="1">
      <alignment horizontal="left" vertical="center" wrapText="1"/>
    </xf>
    <xf numFmtId="2" fontId="0" fillId="0" borderId="8" xfId="0" applyNumberFormat="1" applyBorder="1" applyAlignment="1">
      <alignment horizontal="left" vertical="center" wrapText="1"/>
    </xf>
    <xf numFmtId="0" fontId="13" fillId="0" borderId="0" xfId="0" applyFont="1" applyAlignment="1">
      <alignment horizontal="right" vertical="center"/>
    </xf>
    <xf numFmtId="0" fontId="1" fillId="0" borderId="0" xfId="0" applyFont="1" applyAlignment="1">
      <alignment horizontal="right" vertical="center"/>
    </xf>
    <xf numFmtId="0" fontId="0" fillId="0" borderId="0" xfId="0" applyAlignment="1">
      <alignment horizontal="right"/>
    </xf>
    <xf numFmtId="2" fontId="21" fillId="0" borderId="5" xfId="0" applyNumberFormat="1" applyFont="1" applyBorder="1" applyAlignment="1">
      <alignment horizontal="center" vertical="center" wrapText="1"/>
    </xf>
    <xf numFmtId="2" fontId="21" fillId="0" borderId="4" xfId="0" applyNumberFormat="1" applyFont="1" applyBorder="1" applyAlignment="1">
      <alignment horizontal="center" vertical="center" wrapText="1"/>
    </xf>
    <xf numFmtId="2" fontId="21" fillId="0" borderId="8" xfId="0" applyNumberFormat="1" applyFont="1" applyBorder="1" applyAlignment="1">
      <alignment horizontal="center" vertical="center" wrapText="1"/>
    </xf>
    <xf numFmtId="2" fontId="6" fillId="0" borderId="47" xfId="0" applyNumberFormat="1" applyFont="1" applyFill="1" applyBorder="1" applyAlignment="1">
      <alignment horizontal="center" vertical="center" wrapText="1"/>
    </xf>
    <xf numFmtId="2" fontId="0" fillId="0" borderId="49" xfId="0" applyNumberFormat="1" applyBorder="1" applyAlignment="1">
      <alignment horizontal="center" vertical="center" wrapText="1"/>
    </xf>
    <xf numFmtId="0" fontId="5" fillId="0" borderId="25" xfId="0" applyFont="1" applyBorder="1" applyAlignment="1">
      <alignment horizontal="left" vertical="top"/>
    </xf>
    <xf numFmtId="0" fontId="0" fillId="0" borderId="37" xfId="0" applyBorder="1" applyAlignment="1">
      <alignment horizontal="left"/>
    </xf>
    <xf numFmtId="0" fontId="0" fillId="0" borderId="58" xfId="0" applyBorder="1" applyAlignment="1">
      <alignment horizontal="left"/>
    </xf>
    <xf numFmtId="0" fontId="7" fillId="2" borderId="17" xfId="0" applyNumberFormat="1" applyFont="1" applyFill="1" applyBorder="1" applyAlignment="1">
      <alignment horizontal="left" vertical="top" wrapText="1"/>
    </xf>
    <xf numFmtId="0" fontId="7" fillId="2" borderId="14"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7" fillId="2" borderId="45" xfId="0" applyNumberFormat="1" applyFont="1" applyFill="1" applyBorder="1" applyAlignment="1">
      <alignment horizontal="left" vertical="top" wrapText="1"/>
    </xf>
    <xf numFmtId="0" fontId="7" fillId="2" borderId="41" xfId="0" applyNumberFormat="1" applyFont="1" applyFill="1" applyBorder="1" applyAlignment="1">
      <alignment horizontal="left" vertical="top" wrapText="1"/>
    </xf>
    <xf numFmtId="0" fontId="7" fillId="2" borderId="46" xfId="0" applyNumberFormat="1" applyFont="1" applyFill="1" applyBorder="1" applyAlignment="1">
      <alignment horizontal="left" vertical="top" wrapText="1"/>
    </xf>
    <xf numFmtId="0" fontId="9" fillId="2" borderId="45" xfId="0" applyNumberFormat="1" applyFont="1" applyFill="1" applyBorder="1" applyAlignment="1">
      <alignment horizontal="left" vertical="top" wrapText="1"/>
    </xf>
    <xf numFmtId="0" fontId="9" fillId="2" borderId="46" xfId="0" applyNumberFormat="1" applyFont="1" applyFill="1" applyBorder="1" applyAlignment="1">
      <alignment horizontal="left" vertical="top" wrapText="1"/>
    </xf>
    <xf numFmtId="0" fontId="7" fillId="2" borderId="52" xfId="0" applyNumberFormat="1" applyFont="1" applyFill="1" applyBorder="1" applyAlignment="1">
      <alignment horizontal="left" vertical="top" wrapText="1"/>
    </xf>
    <xf numFmtId="0" fontId="7" fillId="2" borderId="53" xfId="0" applyNumberFormat="1" applyFont="1" applyFill="1" applyBorder="1" applyAlignment="1">
      <alignment horizontal="left" vertical="top" wrapText="1"/>
    </xf>
    <xf numFmtId="0" fontId="2" fillId="0" borderId="52" xfId="0" applyFont="1"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4" fontId="6" fillId="2" borderId="15"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40" xfId="0" applyBorder="1" applyAlignment="1">
      <alignment horizontal="center" vertical="center" wrapText="1"/>
    </xf>
    <xf numFmtId="4" fontId="6" fillId="2" borderId="24" xfId="0" applyNumberFormat="1" applyFont="1" applyFill="1" applyBorder="1" applyAlignment="1">
      <alignment horizontal="center" vertical="center" wrapText="1"/>
    </xf>
    <xf numFmtId="0" fontId="0" fillId="0" borderId="48" xfId="0" applyBorder="1" applyAlignment="1">
      <alignment horizontal="center" vertical="center" wrapText="1"/>
    </xf>
    <xf numFmtId="0" fontId="0" fillId="0" borderId="54" xfId="0" applyBorder="1" applyAlignment="1">
      <alignment horizontal="center" vertical="center" wrapText="1"/>
    </xf>
    <xf numFmtId="4" fontId="6" fillId="2" borderId="42" xfId="0" applyNumberFormat="1" applyFont="1" applyFill="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24" fillId="2" borderId="27"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1" fillId="0" borderId="25" xfId="0" applyFont="1" applyBorder="1" applyAlignment="1">
      <alignment horizontal="left" vertical="top"/>
    </xf>
    <xf numFmtId="0" fontId="21" fillId="0" borderId="26" xfId="0" applyFont="1" applyBorder="1" applyAlignment="1">
      <alignment horizontal="left" vertical="top"/>
    </xf>
    <xf numFmtId="0" fontId="21" fillId="0" borderId="21" xfId="0" applyFont="1" applyBorder="1" applyAlignment="1">
      <alignment horizontal="left" vertical="top"/>
    </xf>
    <xf numFmtId="0" fontId="2" fillId="0" borderId="24" xfId="0" applyFont="1"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7" fillId="2" borderId="52" xfId="0" applyNumberFormat="1" applyFont="1" applyFill="1" applyBorder="1" applyAlignment="1">
      <alignment horizontal="left" vertical="center" wrapText="1"/>
    </xf>
    <xf numFmtId="0" fontId="0" fillId="0" borderId="17" xfId="0" applyBorder="1" applyAlignment="1">
      <alignment horizontal="left" vertical="center" wrapText="1"/>
    </xf>
    <xf numFmtId="0" fontId="0" fillId="0" borderId="53" xfId="0" applyBorder="1" applyAlignment="1">
      <alignment horizontal="left" vertical="center" wrapText="1"/>
    </xf>
    <xf numFmtId="4" fontId="6" fillId="2" borderId="5"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4" fontId="29" fillId="2" borderId="42" xfId="0" applyNumberFormat="1"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4" fontId="29" fillId="0" borderId="45" xfId="0" applyNumberFormat="1"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6" xfId="0" applyFont="1" applyBorder="1" applyAlignment="1">
      <alignment horizontal="center" vertical="center" wrapText="1"/>
    </xf>
    <xf numFmtId="2" fontId="2" fillId="0" borderId="2" xfId="0" applyNumberFormat="1" applyFont="1" applyBorder="1" applyAlignment="1">
      <alignment horizontal="center" vertical="center"/>
    </xf>
    <xf numFmtId="2" fontId="0" fillId="0" borderId="1" xfId="0" applyNumberFormat="1" applyBorder="1" applyAlignment="1">
      <alignment horizontal="center" vertical="center"/>
    </xf>
    <xf numFmtId="2" fontId="0" fillId="0" borderId="3" xfId="0" applyNumberForma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 fontId="24" fillId="2" borderId="15" xfId="0" applyNumberFormat="1" applyFont="1" applyFill="1" applyBorder="1" applyAlignment="1">
      <alignment horizontal="center" vertical="center" wrapText="1"/>
    </xf>
    <xf numFmtId="1" fontId="24" fillId="2" borderId="13" xfId="0" applyNumberFormat="1" applyFont="1" applyFill="1" applyBorder="1" applyAlignment="1">
      <alignment horizontal="center" vertical="center" wrapText="1"/>
    </xf>
    <xf numFmtId="4" fontId="24" fillId="2" borderId="22" xfId="0" applyNumberFormat="1" applyFont="1" applyFill="1" applyBorder="1" applyAlignment="1">
      <alignment horizontal="center" vertical="center" wrapText="1"/>
    </xf>
    <xf numFmtId="4" fontId="24" fillId="2" borderId="23" xfId="0" applyNumberFormat="1" applyFont="1" applyFill="1" applyBorder="1" applyAlignment="1">
      <alignment horizontal="center" vertical="center" wrapText="1"/>
    </xf>
    <xf numFmtId="4" fontId="24" fillId="2" borderId="18" xfId="0" applyNumberFormat="1" applyFont="1" applyFill="1" applyBorder="1" applyAlignment="1">
      <alignment horizontal="center" vertical="center" wrapText="1"/>
    </xf>
    <xf numFmtId="4" fontId="24" fillId="2" borderId="24" xfId="0" applyNumberFormat="1" applyFont="1" applyFill="1" applyBorder="1" applyAlignment="1">
      <alignment horizontal="center" vertical="center" wrapText="1"/>
    </xf>
    <xf numFmtId="4" fontId="24" fillId="2" borderId="28" xfId="0" applyNumberFormat="1" applyFont="1" applyFill="1" applyBorder="1" applyAlignment="1">
      <alignment horizontal="center" vertical="center" wrapText="1"/>
    </xf>
    <xf numFmtId="4" fontId="24" fillId="2" borderId="25" xfId="0" applyNumberFormat="1" applyFont="1" applyFill="1" applyBorder="1" applyAlignment="1">
      <alignment horizontal="center" vertical="center" wrapText="1"/>
    </xf>
    <xf numFmtId="4" fontId="24" fillId="2" borderId="26" xfId="0" applyNumberFormat="1" applyFont="1" applyFill="1" applyBorder="1" applyAlignment="1">
      <alignment horizontal="center" vertical="center" wrapText="1"/>
    </xf>
    <xf numFmtId="4" fontId="24" fillId="2" borderId="21" xfId="0" applyNumberFormat="1" applyFont="1" applyFill="1" applyBorder="1" applyAlignment="1">
      <alignment horizontal="center" vertical="center" wrapText="1"/>
    </xf>
    <xf numFmtId="0" fontId="32" fillId="0" borderId="21" xfId="0" applyFont="1" applyFill="1" applyBorder="1" applyAlignment="1">
      <alignment horizontal="left" vertical="top" wrapText="1"/>
    </xf>
    <xf numFmtId="0" fontId="32" fillId="0" borderId="19" xfId="0" applyFont="1" applyFill="1" applyBorder="1" applyAlignment="1">
      <alignment horizontal="left" vertical="top" wrapText="1"/>
    </xf>
    <xf numFmtId="0" fontId="32" fillId="0" borderId="20" xfId="0" applyFont="1" applyFill="1" applyBorder="1" applyAlignment="1">
      <alignment horizontal="left" vertical="top" wrapText="1"/>
    </xf>
    <xf numFmtId="0" fontId="30" fillId="0" borderId="55" xfId="0" applyFont="1" applyBorder="1" applyAlignment="1">
      <alignment horizontal="left" vertical="top" wrapText="1"/>
    </xf>
    <xf numFmtId="0" fontId="31" fillId="0" borderId="30" xfId="0" applyFont="1" applyBorder="1" applyAlignment="1">
      <alignment horizontal="left" vertical="top" wrapText="1"/>
    </xf>
    <xf numFmtId="0" fontId="31" fillId="0" borderId="38" xfId="0" applyFont="1" applyBorder="1" applyAlignment="1">
      <alignment horizontal="left" vertical="top" wrapText="1"/>
    </xf>
    <xf numFmtId="0" fontId="34" fillId="0" borderId="55" xfId="0" applyFont="1" applyBorder="1" applyAlignment="1">
      <alignment horizontal="left" vertical="top" wrapText="1"/>
    </xf>
    <xf numFmtId="0" fontId="35" fillId="0" borderId="30" xfId="0" applyFont="1" applyBorder="1" applyAlignment="1">
      <alignment horizontal="left" vertical="top" wrapText="1"/>
    </xf>
    <xf numFmtId="0" fontId="35" fillId="0" borderId="38" xfId="0" applyFont="1" applyBorder="1" applyAlignment="1">
      <alignment horizontal="left" vertical="top" wrapText="1"/>
    </xf>
    <xf numFmtId="0" fontId="33" fillId="0" borderId="30" xfId="0" applyFont="1" applyBorder="1" applyAlignment="1">
      <alignment horizontal="left" vertical="top" wrapText="1"/>
    </xf>
    <xf numFmtId="0" fontId="33" fillId="0" borderId="38" xfId="0" applyFont="1" applyBorder="1" applyAlignment="1">
      <alignment horizontal="left" vertical="top" wrapText="1"/>
    </xf>
    <xf numFmtId="2" fontId="34" fillId="0" borderId="55" xfId="0" applyNumberFormat="1" applyFont="1" applyBorder="1" applyAlignment="1">
      <alignment horizontal="left" vertical="top" wrapText="1"/>
    </xf>
    <xf numFmtId="2" fontId="35" fillId="0" borderId="30" xfId="0" applyNumberFormat="1" applyFont="1" applyBorder="1" applyAlignment="1">
      <alignment horizontal="left" vertical="top" wrapText="1"/>
    </xf>
    <xf numFmtId="2" fontId="35" fillId="0" borderId="38" xfId="0" applyNumberFormat="1" applyFont="1" applyBorder="1" applyAlignment="1">
      <alignment horizontal="left" vertical="top" wrapText="1"/>
    </xf>
    <xf numFmtId="0" fontId="2" fillId="0" borderId="4" xfId="0" applyFont="1" applyBorder="1" applyAlignment="1">
      <alignment horizontal="center" vertical="center"/>
    </xf>
    <xf numFmtId="0" fontId="0" fillId="0" borderId="4" xfId="0" applyBorder="1" applyAlignment="1">
      <alignment horizontal="center" vertical="center"/>
    </xf>
    <xf numFmtId="0" fontId="7" fillId="2" borderId="4"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 fontId="29" fillId="2" borderId="48" xfId="0" applyNumberFormat="1" applyFont="1" applyFill="1" applyBorder="1" applyAlignment="1">
      <alignment horizontal="center" vertical="center" wrapText="1"/>
    </xf>
    <xf numFmtId="4" fontId="6" fillId="2" borderId="57" xfId="0" applyNumberFormat="1" applyFont="1" applyFill="1" applyBorder="1" applyAlignment="1">
      <alignment horizontal="center" vertical="center" wrapText="1"/>
    </xf>
    <xf numFmtId="0" fontId="2" fillId="0" borderId="12" xfId="0" applyFont="1" applyBorder="1" applyAlignment="1">
      <alignment horizontal="center" vertical="center"/>
    </xf>
    <xf numFmtId="0" fontId="0" fillId="0" borderId="11" xfId="0" applyBorder="1" applyAlignment="1">
      <alignment horizontal="center" vertical="center"/>
    </xf>
    <xf numFmtId="0" fontId="34" fillId="0" borderId="30" xfId="0" applyFont="1" applyBorder="1" applyAlignment="1">
      <alignment horizontal="left" vertical="top" wrapText="1"/>
    </xf>
    <xf numFmtId="2" fontId="30" fillId="0" borderId="55" xfId="0" applyNumberFormat="1" applyFont="1" applyBorder="1" applyAlignment="1">
      <alignment horizontal="left" vertical="top" wrapText="1"/>
    </xf>
    <xf numFmtId="2" fontId="31" fillId="0" borderId="30" xfId="0" applyNumberFormat="1" applyFont="1" applyBorder="1" applyAlignment="1">
      <alignment horizontal="left" vertical="top" wrapText="1"/>
    </xf>
    <xf numFmtId="2" fontId="31" fillId="0" borderId="38" xfId="0" applyNumberFormat="1" applyFont="1" applyBorder="1" applyAlignment="1">
      <alignment horizontal="left" vertical="top" wrapText="1"/>
    </xf>
    <xf numFmtId="2" fontId="2" fillId="0" borderId="12" xfId="0" applyNumberFormat="1" applyFont="1" applyBorder="1" applyAlignment="1">
      <alignment horizontal="center" vertical="center"/>
    </xf>
    <xf numFmtId="2" fontId="0" fillId="0" borderId="11" xfId="0" applyNumberFormat="1" applyBorder="1" applyAlignment="1">
      <alignment horizontal="center" vertical="center"/>
    </xf>
    <xf numFmtId="2" fontId="34" fillId="0" borderId="30" xfId="0" applyNumberFormat="1" applyFont="1" applyBorder="1" applyAlignment="1">
      <alignment horizontal="left" vertical="top" wrapText="1"/>
    </xf>
    <xf numFmtId="2" fontId="30" fillId="0" borderId="30" xfId="0" applyNumberFormat="1" applyFont="1" applyBorder="1" applyAlignment="1">
      <alignment horizontal="left" vertical="top" wrapText="1"/>
    </xf>
    <xf numFmtId="2" fontId="30" fillId="0" borderId="38" xfId="0" applyNumberFormat="1" applyFont="1" applyBorder="1" applyAlignment="1">
      <alignment horizontal="left" vertical="top" wrapText="1"/>
    </xf>
    <xf numFmtId="2" fontId="0" fillId="0" borderId="29" xfId="0" applyNumberFormat="1" applyBorder="1" applyAlignment="1">
      <alignment horizontal="center" vertical="center" wrapText="1"/>
    </xf>
    <xf numFmtId="0" fontId="21" fillId="0" borderId="5" xfId="0" applyFont="1" applyFill="1" applyBorder="1" applyAlignment="1">
      <alignment horizontal="center" vertical="center" wrapText="1"/>
    </xf>
    <xf numFmtId="2" fontId="21" fillId="0" borderId="5" xfId="0" applyNumberFormat="1" applyFont="1" applyFill="1" applyBorder="1" applyAlignment="1">
      <alignment horizontal="center" vertical="center" wrapText="1"/>
    </xf>
    <xf numFmtId="2" fontId="2" fillId="0" borderId="24" xfId="0" applyNumberFormat="1" applyFont="1" applyBorder="1" applyAlignment="1">
      <alignment horizontal="center" vertical="center"/>
    </xf>
    <xf numFmtId="2" fontId="0" fillId="0" borderId="48" xfId="0" applyNumberFormat="1" applyBorder="1" applyAlignment="1">
      <alignment horizontal="center" vertical="center"/>
    </xf>
    <xf numFmtId="2" fontId="0" fillId="0" borderId="54" xfId="0" applyNumberFormat="1" applyBorder="1" applyAlignment="1">
      <alignment horizontal="center" vertical="center"/>
    </xf>
    <xf numFmtId="0" fontId="5" fillId="2" borderId="50" xfId="0" applyNumberFormat="1" applyFont="1" applyFill="1" applyBorder="1" applyAlignment="1">
      <alignment horizontal="left" vertical="top" wrapText="1"/>
    </xf>
    <xf numFmtId="0" fontId="27" fillId="0" borderId="35" xfId="0" applyFont="1" applyBorder="1" applyAlignment="1"/>
    <xf numFmtId="0" fontId="27" fillId="0" borderId="36" xfId="0" applyFont="1" applyBorder="1" applyAlignment="1"/>
    <xf numFmtId="2" fontId="28" fillId="0" borderId="4" xfId="0" applyNumberFormat="1" applyFont="1" applyBorder="1" applyAlignment="1">
      <alignment horizontal="center" vertical="center" wrapText="1"/>
    </xf>
    <xf numFmtId="2" fontId="28" fillId="0" borderId="8" xfId="0" applyNumberFormat="1" applyFont="1" applyBorder="1" applyAlignment="1">
      <alignment horizontal="center" vertical="center" wrapText="1"/>
    </xf>
    <xf numFmtId="0" fontId="0" fillId="0" borderId="24" xfId="0" applyBorder="1" applyAlignment="1">
      <alignment horizontal="center"/>
    </xf>
    <xf numFmtId="0" fontId="0" fillId="0" borderId="48" xfId="0" applyBorder="1" applyAlignment="1">
      <alignment horizontal="center"/>
    </xf>
    <xf numFmtId="0" fontId="0" fillId="0" borderId="48" xfId="0" applyBorder="1" applyAlignment="1"/>
    <xf numFmtId="0" fontId="0" fillId="0" borderId="54" xfId="0" applyBorder="1" applyAlignment="1"/>
    <xf numFmtId="0" fontId="10" fillId="2" borderId="50" xfId="0" applyNumberFormat="1" applyFont="1" applyFill="1" applyBorder="1" applyAlignment="1">
      <alignment horizontal="left" vertical="top" wrapText="1"/>
    </xf>
    <xf numFmtId="0" fontId="23" fillId="0" borderId="35" xfId="0" applyFont="1" applyBorder="1" applyAlignment="1"/>
    <xf numFmtId="0" fontId="23" fillId="0" borderId="36" xfId="0" applyFont="1" applyBorder="1" applyAlignment="1"/>
    <xf numFmtId="2" fontId="2" fillId="0" borderId="21" xfId="0" applyNumberFormat="1" applyFont="1" applyBorder="1" applyAlignment="1">
      <alignment horizontal="center" vertical="center"/>
    </xf>
    <xf numFmtId="2" fontId="0" fillId="0" borderId="19" xfId="0" applyNumberFormat="1" applyBorder="1" applyAlignment="1">
      <alignment horizontal="center" vertical="center"/>
    </xf>
    <xf numFmtId="2" fontId="0" fillId="0" borderId="20" xfId="0" applyNumberFormat="1" applyBorder="1" applyAlignment="1">
      <alignment horizontal="center" vertical="center"/>
    </xf>
    <xf numFmtId="0" fontId="21" fillId="2" borderId="50" xfId="0" applyNumberFormat="1" applyFont="1" applyFill="1" applyBorder="1" applyAlignment="1">
      <alignment vertical="top" wrapText="1"/>
    </xf>
    <xf numFmtId="0" fontId="21"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 fillId="0" borderId="5" xfId="0" applyFont="1" applyBorder="1" applyAlignment="1">
      <alignment horizontal="center" vertical="center"/>
    </xf>
    <xf numFmtId="0" fontId="0" fillId="0" borderId="8" xfId="0" applyBorder="1" applyAlignment="1">
      <alignment horizontal="center" vertical="center"/>
    </xf>
    <xf numFmtId="0" fontId="7" fillId="2" borderId="5" xfId="0" applyNumberFormat="1" applyFont="1" applyFill="1" applyBorder="1" applyAlignment="1">
      <alignment horizontal="center" vertical="center" wrapText="1"/>
    </xf>
    <xf numFmtId="2" fontId="21" fillId="0" borderId="5" xfId="0" applyNumberFormat="1" applyFont="1" applyBorder="1" applyAlignment="1">
      <alignment horizontal="center" vertical="center"/>
    </xf>
    <xf numFmtId="2" fontId="21" fillId="0" borderId="4" xfId="0" applyNumberFormat="1" applyFont="1" applyBorder="1" applyAlignment="1">
      <alignment horizontal="center" vertical="center"/>
    </xf>
    <xf numFmtId="2" fontId="21" fillId="0" borderId="8" xfId="0" applyNumberFormat="1" applyFont="1" applyBorder="1" applyAlignment="1">
      <alignment horizontal="center" vertical="center"/>
    </xf>
    <xf numFmtId="0" fontId="2" fillId="0" borderId="25" xfId="0" applyFont="1" applyBorder="1" applyAlignment="1">
      <alignment vertical="top"/>
    </xf>
    <xf numFmtId="0" fontId="0" fillId="0" borderId="37" xfId="0" applyBorder="1" applyAlignment="1">
      <alignment vertical="top"/>
    </xf>
    <xf numFmtId="0" fontId="2" fillId="0" borderId="24" xfId="0" applyFont="1" applyBorder="1" applyAlignment="1">
      <alignment vertical="top"/>
    </xf>
    <xf numFmtId="0" fontId="0" fillId="0" borderId="48" xfId="0" applyBorder="1" applyAlignment="1">
      <alignment vertical="top"/>
    </xf>
    <xf numFmtId="0" fontId="0" fillId="0" borderId="54" xfId="0" applyBorder="1" applyAlignment="1">
      <alignment vertical="top"/>
    </xf>
    <xf numFmtId="0" fontId="8" fillId="2" borderId="26" xfId="0" applyNumberFormat="1" applyFont="1" applyFill="1" applyBorder="1" applyAlignment="1">
      <alignment horizontal="left" vertical="top" wrapText="1"/>
    </xf>
    <xf numFmtId="0" fontId="27" fillId="0" borderId="26" xfId="0" applyFont="1" applyBorder="1" applyAlignment="1"/>
    <xf numFmtId="0" fontId="27" fillId="0" borderId="21" xfId="0" applyFont="1" applyBorder="1" applyAlignment="1"/>
    <xf numFmtId="0" fontId="10" fillId="2" borderId="0" xfId="0" applyNumberFormat="1" applyFont="1" applyFill="1" applyBorder="1" applyAlignment="1">
      <alignment horizontal="left" vertical="top" wrapText="1"/>
    </xf>
    <xf numFmtId="0" fontId="23" fillId="0" borderId="0" xfId="0" applyFont="1" applyBorder="1" applyAlignment="1"/>
    <xf numFmtId="0" fontId="23" fillId="0" borderId="19" xfId="0" applyFont="1" applyBorder="1" applyAlignment="1"/>
    <xf numFmtId="0" fontId="19" fillId="0" borderId="26" xfId="0" applyFont="1" applyBorder="1" applyAlignment="1">
      <alignment wrapText="1"/>
    </xf>
    <xf numFmtId="0" fontId="0" fillId="0" borderId="26" xfId="0" applyBorder="1" applyAlignment="1">
      <alignmen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62"/>
  <sheetViews>
    <sheetView tabSelected="1" view="pageBreakPreview" topLeftCell="A145" zoomScale="80" zoomScaleNormal="100" zoomScaleSheetLayoutView="80" workbookViewId="0">
      <selection activeCell="H157" sqref="H157"/>
    </sheetView>
  </sheetViews>
  <sheetFormatPr defaultRowHeight="21" x14ac:dyDescent="0.35"/>
  <cols>
    <col min="1" max="1" width="6" style="5" customWidth="1"/>
    <col min="2" max="2" width="35" style="17" customWidth="1"/>
    <col min="3" max="3" width="19.28515625" style="15" customWidth="1"/>
    <col min="4" max="4" width="11.85546875" style="19" customWidth="1"/>
    <col min="5" max="5" width="15.7109375" style="9" customWidth="1"/>
    <col min="6" max="6" width="14.7109375" style="12" customWidth="1"/>
    <col min="7" max="7" width="13.7109375" customWidth="1"/>
    <col min="8" max="8" width="14.28515625" customWidth="1"/>
    <col min="9" max="9" width="14.85546875" customWidth="1"/>
    <col min="10" max="10" width="12.28515625" style="13" customWidth="1"/>
    <col min="11" max="11" width="14.140625" style="6" customWidth="1"/>
    <col min="12" max="12" width="12.42578125" customWidth="1"/>
    <col min="13" max="13" width="14.42578125" customWidth="1"/>
    <col min="14" max="14" width="38.42578125" style="40" customWidth="1"/>
  </cols>
  <sheetData>
    <row r="1" spans="1:14" s="1" customFormat="1" ht="30" customHeight="1" x14ac:dyDescent="0.3">
      <c r="B1" s="16"/>
      <c r="C1" s="14"/>
      <c r="D1" s="18"/>
      <c r="E1" s="8"/>
      <c r="F1" s="11"/>
      <c r="I1" s="4"/>
      <c r="J1" s="160" t="s">
        <v>64</v>
      </c>
      <c r="K1" s="161"/>
      <c r="L1" s="162"/>
      <c r="M1" s="162"/>
      <c r="N1" s="162"/>
    </row>
    <row r="2" spans="1:14" s="3" customFormat="1" ht="30" customHeight="1" thickBot="1" x14ac:dyDescent="0.3">
      <c r="A2" s="50" t="s">
        <v>112</v>
      </c>
      <c r="B2" s="50"/>
      <c r="C2" s="50"/>
      <c r="D2" s="50"/>
      <c r="E2" s="50"/>
      <c r="F2" s="50"/>
      <c r="G2" s="50"/>
      <c r="H2" s="50"/>
      <c r="I2" s="50"/>
      <c r="J2" s="50"/>
      <c r="K2" s="50"/>
      <c r="L2" s="50"/>
      <c r="M2" s="50"/>
      <c r="N2" s="50"/>
    </row>
    <row r="3" spans="1:14" s="32" customFormat="1" ht="54" customHeight="1" thickBot="1" x14ac:dyDescent="0.4">
      <c r="A3" s="220" t="s">
        <v>68</v>
      </c>
      <c r="B3" s="222" t="s">
        <v>69</v>
      </c>
      <c r="C3" s="222" t="s">
        <v>89</v>
      </c>
      <c r="D3" s="224" t="s">
        <v>70</v>
      </c>
      <c r="E3" s="226" t="s">
        <v>86</v>
      </c>
      <c r="F3" s="227"/>
      <c r="G3" s="227"/>
      <c r="H3" s="228"/>
      <c r="I3" s="229" t="s">
        <v>117</v>
      </c>
      <c r="J3" s="231" t="s">
        <v>118</v>
      </c>
      <c r="K3" s="232"/>
      <c r="L3" s="232"/>
      <c r="M3" s="233"/>
      <c r="N3" s="194" t="s">
        <v>71</v>
      </c>
    </row>
    <row r="4" spans="1:14" s="32" customFormat="1" ht="85.5" customHeight="1" thickBot="1" x14ac:dyDescent="0.4">
      <c r="A4" s="221"/>
      <c r="B4" s="223"/>
      <c r="C4" s="223"/>
      <c r="D4" s="225"/>
      <c r="E4" s="38" t="s">
        <v>72</v>
      </c>
      <c r="F4" s="36" t="s">
        <v>73</v>
      </c>
      <c r="G4" s="22" t="s">
        <v>74</v>
      </c>
      <c r="H4" s="23" t="s">
        <v>75</v>
      </c>
      <c r="I4" s="230"/>
      <c r="J4" s="21" t="s">
        <v>72</v>
      </c>
      <c r="K4" s="22" t="s">
        <v>73</v>
      </c>
      <c r="L4" s="22" t="s">
        <v>74</v>
      </c>
      <c r="M4" s="23" t="s">
        <v>75</v>
      </c>
      <c r="N4" s="195"/>
    </row>
    <row r="5" spans="1:14" s="32" customFormat="1" ht="21.6" customHeight="1" thickBot="1" x14ac:dyDescent="0.4">
      <c r="A5" s="24" t="s">
        <v>4</v>
      </c>
      <c r="B5" s="25" t="s">
        <v>6</v>
      </c>
      <c r="C5" s="26" t="s">
        <v>7</v>
      </c>
      <c r="D5" s="27" t="s">
        <v>8</v>
      </c>
      <c r="E5" s="39" t="s">
        <v>10</v>
      </c>
      <c r="F5" s="37" t="s">
        <v>41</v>
      </c>
      <c r="G5" s="29" t="s">
        <v>55</v>
      </c>
      <c r="H5" s="30" t="s">
        <v>42</v>
      </c>
      <c r="I5" s="31"/>
      <c r="J5" s="28" t="s">
        <v>76</v>
      </c>
      <c r="K5" s="29" t="s">
        <v>77</v>
      </c>
      <c r="L5" s="29" t="s">
        <v>78</v>
      </c>
      <c r="M5" s="30" t="s">
        <v>79</v>
      </c>
      <c r="N5" s="30" t="s">
        <v>80</v>
      </c>
    </row>
    <row r="6" spans="1:14" ht="25.15" customHeight="1" thickBot="1" x14ac:dyDescent="0.3">
      <c r="A6" s="196" t="s">
        <v>83</v>
      </c>
      <c r="B6" s="197"/>
      <c r="C6" s="197"/>
      <c r="D6" s="197"/>
      <c r="E6" s="197"/>
      <c r="F6" s="197"/>
      <c r="G6" s="197"/>
      <c r="H6" s="197"/>
      <c r="I6" s="197"/>
      <c r="J6" s="197"/>
      <c r="K6" s="197"/>
      <c r="L6" s="197"/>
      <c r="M6" s="197"/>
      <c r="N6" s="198"/>
    </row>
    <row r="7" spans="1:14" s="2" customFormat="1" ht="80.45" customHeight="1" x14ac:dyDescent="0.25">
      <c r="A7" s="66"/>
      <c r="B7" s="63" t="s">
        <v>93</v>
      </c>
      <c r="C7" s="54" t="s">
        <v>11</v>
      </c>
      <c r="D7" s="82" t="s">
        <v>5</v>
      </c>
      <c r="E7" s="199">
        <f>SUM(F7:H10)</f>
        <v>5369.9</v>
      </c>
      <c r="F7" s="202"/>
      <c r="G7" s="205">
        <v>3999.9</v>
      </c>
      <c r="H7" s="185">
        <v>1370</v>
      </c>
      <c r="I7" s="208">
        <v>3999.9</v>
      </c>
      <c r="J7" s="211">
        <f>SUM(K7:M10)</f>
        <v>198.5</v>
      </c>
      <c r="K7" s="217"/>
      <c r="L7" s="214">
        <v>198.5</v>
      </c>
      <c r="M7" s="217"/>
      <c r="N7" s="234" t="s">
        <v>114</v>
      </c>
    </row>
    <row r="8" spans="1:14" s="2" customFormat="1" ht="80.45" customHeight="1" x14ac:dyDescent="0.25">
      <c r="A8" s="67"/>
      <c r="B8" s="64"/>
      <c r="C8" s="55"/>
      <c r="D8" s="83"/>
      <c r="E8" s="200"/>
      <c r="F8" s="203"/>
      <c r="G8" s="206"/>
      <c r="H8" s="186"/>
      <c r="I8" s="209"/>
      <c r="J8" s="212"/>
      <c r="K8" s="218"/>
      <c r="L8" s="215"/>
      <c r="M8" s="218"/>
      <c r="N8" s="235"/>
    </row>
    <row r="9" spans="1:14" s="2" customFormat="1" ht="80.45" customHeight="1" x14ac:dyDescent="0.25">
      <c r="A9" s="67"/>
      <c r="B9" s="64"/>
      <c r="C9" s="55"/>
      <c r="D9" s="83"/>
      <c r="E9" s="200"/>
      <c r="F9" s="203"/>
      <c r="G9" s="206"/>
      <c r="H9" s="186"/>
      <c r="I9" s="209"/>
      <c r="J9" s="212"/>
      <c r="K9" s="218"/>
      <c r="L9" s="215"/>
      <c r="M9" s="218"/>
      <c r="N9" s="235"/>
    </row>
    <row r="10" spans="1:14" s="2" customFormat="1" ht="80.45" customHeight="1" thickBot="1" x14ac:dyDescent="0.3">
      <c r="A10" s="68"/>
      <c r="B10" s="65"/>
      <c r="C10" s="56"/>
      <c r="D10" s="84"/>
      <c r="E10" s="201"/>
      <c r="F10" s="204"/>
      <c r="G10" s="207"/>
      <c r="H10" s="187"/>
      <c r="I10" s="210"/>
      <c r="J10" s="213"/>
      <c r="K10" s="219"/>
      <c r="L10" s="216"/>
      <c r="M10" s="219"/>
      <c r="N10" s="236"/>
    </row>
    <row r="11" spans="1:14" s="2" customFormat="1" ht="25.9" customHeight="1" thickBot="1" x14ac:dyDescent="0.3">
      <c r="A11" s="196" t="s">
        <v>84</v>
      </c>
      <c r="B11" s="197"/>
      <c r="C11" s="197"/>
      <c r="D11" s="197"/>
      <c r="E11" s="197"/>
      <c r="F11" s="197"/>
      <c r="G11" s="197"/>
      <c r="H11" s="197"/>
      <c r="I11" s="197"/>
      <c r="J11" s="197"/>
      <c r="K11" s="197"/>
      <c r="L11" s="197"/>
      <c r="M11" s="197"/>
      <c r="N11" s="198"/>
    </row>
    <row r="12" spans="1:14" s="2" customFormat="1" ht="34.5" customHeight="1" x14ac:dyDescent="0.25">
      <c r="A12" s="69"/>
      <c r="B12" s="76" t="s">
        <v>92</v>
      </c>
      <c r="C12" s="54" t="s">
        <v>38</v>
      </c>
      <c r="D12" s="79" t="s">
        <v>17</v>
      </c>
      <c r="E12" s="199">
        <f>SUM(F12:H15)</f>
        <v>1021.4</v>
      </c>
      <c r="F12" s="182"/>
      <c r="G12" s="185">
        <v>831.4</v>
      </c>
      <c r="H12" s="185">
        <v>190</v>
      </c>
      <c r="I12" s="151">
        <v>831.4</v>
      </c>
      <c r="J12" s="154"/>
      <c r="K12" s="88"/>
      <c r="L12" s="217"/>
      <c r="M12" s="217"/>
      <c r="N12" s="237" t="s">
        <v>99</v>
      </c>
    </row>
    <row r="13" spans="1:14" s="2" customFormat="1" ht="34.5" customHeight="1" x14ac:dyDescent="0.25">
      <c r="A13" s="70"/>
      <c r="B13" s="77"/>
      <c r="C13" s="55"/>
      <c r="D13" s="80"/>
      <c r="E13" s="200"/>
      <c r="F13" s="183"/>
      <c r="G13" s="186"/>
      <c r="H13" s="186"/>
      <c r="I13" s="152"/>
      <c r="J13" s="155"/>
      <c r="K13" s="74"/>
      <c r="L13" s="218"/>
      <c r="M13" s="218"/>
      <c r="N13" s="238"/>
    </row>
    <row r="14" spans="1:14" s="2" customFormat="1" ht="49.9" customHeight="1" x14ac:dyDescent="0.25">
      <c r="A14" s="70"/>
      <c r="B14" s="77"/>
      <c r="C14" s="55"/>
      <c r="D14" s="80"/>
      <c r="E14" s="200"/>
      <c r="F14" s="183"/>
      <c r="G14" s="186"/>
      <c r="H14" s="186"/>
      <c r="I14" s="152"/>
      <c r="J14" s="155"/>
      <c r="K14" s="74"/>
      <c r="L14" s="218"/>
      <c r="M14" s="218"/>
      <c r="N14" s="238"/>
    </row>
    <row r="15" spans="1:14" s="2" customFormat="1" ht="152.44999999999999" customHeight="1" thickBot="1" x14ac:dyDescent="0.3">
      <c r="A15" s="71"/>
      <c r="B15" s="78"/>
      <c r="C15" s="56"/>
      <c r="D15" s="81"/>
      <c r="E15" s="201"/>
      <c r="F15" s="184"/>
      <c r="G15" s="187"/>
      <c r="H15" s="187"/>
      <c r="I15" s="153"/>
      <c r="J15" s="156"/>
      <c r="K15" s="89"/>
      <c r="L15" s="219"/>
      <c r="M15" s="219"/>
      <c r="N15" s="239"/>
    </row>
    <row r="16" spans="1:14" s="2" customFormat="1" ht="26.25" customHeight="1" thickBot="1" x14ac:dyDescent="0.3">
      <c r="A16" s="196" t="s">
        <v>82</v>
      </c>
      <c r="B16" s="197"/>
      <c r="C16" s="197"/>
      <c r="D16" s="197"/>
      <c r="E16" s="197"/>
      <c r="F16" s="197"/>
      <c r="G16" s="197"/>
      <c r="H16" s="197"/>
      <c r="I16" s="197"/>
      <c r="J16" s="197"/>
      <c r="K16" s="197"/>
      <c r="L16" s="197"/>
      <c r="M16" s="197"/>
      <c r="N16" s="198"/>
    </row>
    <row r="17" spans="1:14" s="2" customFormat="1" ht="39" customHeight="1" x14ac:dyDescent="0.25">
      <c r="A17" s="168"/>
      <c r="B17" s="172" t="s">
        <v>66</v>
      </c>
      <c r="C17" s="54" t="s">
        <v>16</v>
      </c>
      <c r="D17" s="82" t="s">
        <v>5</v>
      </c>
      <c r="E17" s="268">
        <f>SUM(F17:H20)</f>
        <v>1100</v>
      </c>
      <c r="F17" s="182"/>
      <c r="G17" s="185">
        <v>1100</v>
      </c>
      <c r="H17" s="185"/>
      <c r="I17" s="188">
        <v>1100</v>
      </c>
      <c r="J17" s="191"/>
      <c r="K17" s="88"/>
      <c r="L17" s="217"/>
      <c r="M17" s="217"/>
      <c r="N17" s="240" t="s">
        <v>106</v>
      </c>
    </row>
    <row r="18" spans="1:14" s="2" customFormat="1" ht="39" customHeight="1" x14ac:dyDescent="0.25">
      <c r="A18" s="141"/>
      <c r="B18" s="173"/>
      <c r="C18" s="55"/>
      <c r="D18" s="83"/>
      <c r="E18" s="269"/>
      <c r="F18" s="183"/>
      <c r="G18" s="186"/>
      <c r="H18" s="186"/>
      <c r="I18" s="189"/>
      <c r="J18" s="192"/>
      <c r="K18" s="74"/>
      <c r="L18" s="218"/>
      <c r="M18" s="218"/>
      <c r="N18" s="241"/>
    </row>
    <row r="19" spans="1:14" s="2" customFormat="1" ht="39" customHeight="1" x14ac:dyDescent="0.25">
      <c r="A19" s="141"/>
      <c r="B19" s="173"/>
      <c r="C19" s="55"/>
      <c r="D19" s="83"/>
      <c r="E19" s="269"/>
      <c r="F19" s="183"/>
      <c r="G19" s="186"/>
      <c r="H19" s="186"/>
      <c r="I19" s="189"/>
      <c r="J19" s="192"/>
      <c r="K19" s="74"/>
      <c r="L19" s="218"/>
      <c r="M19" s="218"/>
      <c r="N19" s="241"/>
    </row>
    <row r="20" spans="1:14" s="2" customFormat="1" ht="43.5" customHeight="1" thickBot="1" x14ac:dyDescent="0.3">
      <c r="A20" s="141"/>
      <c r="B20" s="174"/>
      <c r="C20" s="56"/>
      <c r="D20" s="84"/>
      <c r="E20" s="270"/>
      <c r="F20" s="184"/>
      <c r="G20" s="187"/>
      <c r="H20" s="187"/>
      <c r="I20" s="190"/>
      <c r="J20" s="193"/>
      <c r="K20" s="89"/>
      <c r="L20" s="219"/>
      <c r="M20" s="219"/>
      <c r="N20" s="242"/>
    </row>
    <row r="21" spans="1:14" s="2" customFormat="1" ht="61.15" customHeight="1" x14ac:dyDescent="0.25">
      <c r="A21" s="169"/>
      <c r="B21" s="60" t="s">
        <v>13</v>
      </c>
      <c r="C21" s="54" t="s">
        <v>43</v>
      </c>
      <c r="D21" s="82" t="s">
        <v>5</v>
      </c>
      <c r="E21" s="268">
        <f>SUM(F21:H24)</f>
        <v>160</v>
      </c>
      <c r="F21" s="182"/>
      <c r="G21" s="185">
        <v>160</v>
      </c>
      <c r="H21" s="185"/>
      <c r="I21" s="151">
        <v>160</v>
      </c>
      <c r="J21" s="191"/>
      <c r="K21" s="88"/>
      <c r="L21" s="217"/>
      <c r="M21" s="217"/>
      <c r="N21" s="240" t="s">
        <v>107</v>
      </c>
    </row>
    <row r="22" spans="1:14" s="2" customFormat="1" ht="61.15" customHeight="1" x14ac:dyDescent="0.25">
      <c r="A22" s="169"/>
      <c r="B22" s="61"/>
      <c r="C22" s="55"/>
      <c r="D22" s="83"/>
      <c r="E22" s="269"/>
      <c r="F22" s="183"/>
      <c r="G22" s="186"/>
      <c r="H22" s="186"/>
      <c r="I22" s="152"/>
      <c r="J22" s="192"/>
      <c r="K22" s="74"/>
      <c r="L22" s="218"/>
      <c r="M22" s="218"/>
      <c r="N22" s="241"/>
    </row>
    <row r="23" spans="1:14" s="2" customFormat="1" ht="61.15" customHeight="1" x14ac:dyDescent="0.25">
      <c r="A23" s="169"/>
      <c r="B23" s="61"/>
      <c r="C23" s="55"/>
      <c r="D23" s="83"/>
      <c r="E23" s="269"/>
      <c r="F23" s="183"/>
      <c r="G23" s="186"/>
      <c r="H23" s="186"/>
      <c r="I23" s="152"/>
      <c r="J23" s="192"/>
      <c r="K23" s="74"/>
      <c r="L23" s="218"/>
      <c r="M23" s="218"/>
      <c r="N23" s="241"/>
    </row>
    <row r="24" spans="1:14" s="2" customFormat="1" ht="61.15" customHeight="1" thickBot="1" x14ac:dyDescent="0.3">
      <c r="A24" s="169"/>
      <c r="B24" s="62"/>
      <c r="C24" s="56"/>
      <c r="D24" s="84"/>
      <c r="E24" s="270"/>
      <c r="F24" s="184"/>
      <c r="G24" s="187"/>
      <c r="H24" s="187"/>
      <c r="I24" s="153"/>
      <c r="J24" s="193"/>
      <c r="K24" s="89"/>
      <c r="L24" s="219"/>
      <c r="M24" s="219"/>
      <c r="N24" s="242"/>
    </row>
    <row r="25" spans="1:14" s="2" customFormat="1" ht="27.6" customHeight="1" x14ac:dyDescent="0.25">
      <c r="A25" s="169"/>
      <c r="B25" s="85" t="s">
        <v>44</v>
      </c>
      <c r="C25" s="54" t="s">
        <v>15</v>
      </c>
      <c r="D25" s="82" t="s">
        <v>5</v>
      </c>
      <c r="E25" s="199">
        <f>SUM(F25:H28)</f>
        <v>996.56</v>
      </c>
      <c r="F25" s="182"/>
      <c r="G25" s="185">
        <v>966.56</v>
      </c>
      <c r="H25" s="185">
        <v>30</v>
      </c>
      <c r="I25" s="151">
        <v>966.56</v>
      </c>
      <c r="J25" s="191"/>
      <c r="K25" s="88"/>
      <c r="L25" s="217"/>
      <c r="M25" s="217"/>
      <c r="N25" s="237" t="s">
        <v>98</v>
      </c>
    </row>
    <row r="26" spans="1:14" s="2" customFormat="1" ht="27.6" customHeight="1" x14ac:dyDescent="0.25">
      <c r="A26" s="169"/>
      <c r="B26" s="86"/>
      <c r="C26" s="55"/>
      <c r="D26" s="83"/>
      <c r="E26" s="200"/>
      <c r="F26" s="183"/>
      <c r="G26" s="186"/>
      <c r="H26" s="186"/>
      <c r="I26" s="152"/>
      <c r="J26" s="192"/>
      <c r="K26" s="74"/>
      <c r="L26" s="218"/>
      <c r="M26" s="218"/>
      <c r="N26" s="243"/>
    </row>
    <row r="27" spans="1:14" s="2" customFormat="1" ht="27.6" customHeight="1" x14ac:dyDescent="0.25">
      <c r="A27" s="169"/>
      <c r="B27" s="86"/>
      <c r="C27" s="55"/>
      <c r="D27" s="83"/>
      <c r="E27" s="200"/>
      <c r="F27" s="183"/>
      <c r="G27" s="186"/>
      <c r="H27" s="186"/>
      <c r="I27" s="152"/>
      <c r="J27" s="192"/>
      <c r="K27" s="74"/>
      <c r="L27" s="218"/>
      <c r="M27" s="218"/>
      <c r="N27" s="243"/>
    </row>
    <row r="28" spans="1:14" s="2" customFormat="1" ht="27.6" customHeight="1" thickBot="1" x14ac:dyDescent="0.3">
      <c r="A28" s="169"/>
      <c r="B28" s="87"/>
      <c r="C28" s="56"/>
      <c r="D28" s="84"/>
      <c r="E28" s="201"/>
      <c r="F28" s="184"/>
      <c r="G28" s="187"/>
      <c r="H28" s="187"/>
      <c r="I28" s="153"/>
      <c r="J28" s="193"/>
      <c r="K28" s="89"/>
      <c r="L28" s="219"/>
      <c r="M28" s="219"/>
      <c r="N28" s="244"/>
    </row>
    <row r="29" spans="1:14" s="2" customFormat="1" ht="35.450000000000003" customHeight="1" x14ac:dyDescent="0.25">
      <c r="A29" s="169"/>
      <c r="B29" s="85" t="s">
        <v>45</v>
      </c>
      <c r="C29" s="54" t="s">
        <v>14</v>
      </c>
      <c r="D29" s="82" t="s">
        <v>5</v>
      </c>
      <c r="E29" s="199">
        <f>SUM(F29:H32)</f>
        <v>1884.24</v>
      </c>
      <c r="F29" s="182"/>
      <c r="G29" s="185">
        <v>1824.24</v>
      </c>
      <c r="H29" s="185">
        <v>60</v>
      </c>
      <c r="I29" s="151">
        <v>1824.24</v>
      </c>
      <c r="J29" s="191"/>
      <c r="K29" s="88"/>
      <c r="L29" s="217"/>
      <c r="M29" s="217"/>
      <c r="N29" s="237" t="s">
        <v>85</v>
      </c>
    </row>
    <row r="30" spans="1:14" s="2" customFormat="1" ht="35.450000000000003" customHeight="1" x14ac:dyDescent="0.25">
      <c r="A30" s="169"/>
      <c r="B30" s="86"/>
      <c r="C30" s="55"/>
      <c r="D30" s="83"/>
      <c r="E30" s="200"/>
      <c r="F30" s="183"/>
      <c r="G30" s="186"/>
      <c r="H30" s="186"/>
      <c r="I30" s="152"/>
      <c r="J30" s="192"/>
      <c r="K30" s="74"/>
      <c r="L30" s="218"/>
      <c r="M30" s="218"/>
      <c r="N30" s="238"/>
    </row>
    <row r="31" spans="1:14" s="2" customFormat="1" ht="35.450000000000003" customHeight="1" x14ac:dyDescent="0.25">
      <c r="A31" s="169"/>
      <c r="B31" s="86"/>
      <c r="C31" s="55"/>
      <c r="D31" s="83"/>
      <c r="E31" s="200"/>
      <c r="F31" s="183"/>
      <c r="G31" s="186"/>
      <c r="H31" s="186"/>
      <c r="I31" s="152"/>
      <c r="J31" s="192"/>
      <c r="K31" s="74"/>
      <c r="L31" s="218"/>
      <c r="M31" s="218"/>
      <c r="N31" s="238"/>
    </row>
    <row r="32" spans="1:14" s="2" customFormat="1" ht="35.450000000000003" customHeight="1" thickBot="1" x14ac:dyDescent="0.3">
      <c r="A32" s="169"/>
      <c r="B32" s="87"/>
      <c r="C32" s="56"/>
      <c r="D32" s="84"/>
      <c r="E32" s="201"/>
      <c r="F32" s="184"/>
      <c r="G32" s="187"/>
      <c r="H32" s="187"/>
      <c r="I32" s="153"/>
      <c r="J32" s="193"/>
      <c r="K32" s="89"/>
      <c r="L32" s="219"/>
      <c r="M32" s="219"/>
      <c r="N32" s="239"/>
    </row>
    <row r="33" spans="1:14" s="2" customFormat="1" ht="26.45" customHeight="1" x14ac:dyDescent="0.25">
      <c r="A33" s="169"/>
      <c r="B33" s="60" t="s">
        <v>46</v>
      </c>
      <c r="C33" s="54" t="s">
        <v>53</v>
      </c>
      <c r="D33" s="82" t="s">
        <v>5</v>
      </c>
      <c r="E33" s="268">
        <f>SUM(F33:H36)</f>
        <v>1550</v>
      </c>
      <c r="F33" s="182"/>
      <c r="G33" s="185">
        <v>50</v>
      </c>
      <c r="H33" s="185">
        <v>1500</v>
      </c>
      <c r="I33" s="151">
        <v>50</v>
      </c>
      <c r="J33" s="191"/>
      <c r="K33" s="88"/>
      <c r="L33" s="217"/>
      <c r="M33" s="217"/>
      <c r="N33" s="240" t="s">
        <v>108</v>
      </c>
    </row>
    <row r="34" spans="1:14" s="2" customFormat="1" ht="26.45" customHeight="1" x14ac:dyDescent="0.25">
      <c r="A34" s="169"/>
      <c r="B34" s="61"/>
      <c r="C34" s="55"/>
      <c r="D34" s="83"/>
      <c r="E34" s="269"/>
      <c r="F34" s="183"/>
      <c r="G34" s="186"/>
      <c r="H34" s="186"/>
      <c r="I34" s="152"/>
      <c r="J34" s="192"/>
      <c r="K34" s="74"/>
      <c r="L34" s="218"/>
      <c r="M34" s="218"/>
      <c r="N34" s="241"/>
    </row>
    <row r="35" spans="1:14" s="2" customFormat="1" ht="26.45" customHeight="1" x14ac:dyDescent="0.25">
      <c r="A35" s="169"/>
      <c r="B35" s="61"/>
      <c r="C35" s="55"/>
      <c r="D35" s="83"/>
      <c r="E35" s="269"/>
      <c r="F35" s="183"/>
      <c r="G35" s="186"/>
      <c r="H35" s="186"/>
      <c r="I35" s="152"/>
      <c r="J35" s="192"/>
      <c r="K35" s="74"/>
      <c r="L35" s="218"/>
      <c r="M35" s="218"/>
      <c r="N35" s="241"/>
    </row>
    <row r="36" spans="1:14" s="2" customFormat="1" ht="26.45" customHeight="1" thickBot="1" x14ac:dyDescent="0.3">
      <c r="A36" s="169"/>
      <c r="B36" s="62"/>
      <c r="C36" s="56"/>
      <c r="D36" s="84"/>
      <c r="E36" s="270"/>
      <c r="F36" s="184"/>
      <c r="G36" s="187"/>
      <c r="H36" s="187"/>
      <c r="I36" s="153"/>
      <c r="J36" s="193"/>
      <c r="K36" s="89"/>
      <c r="L36" s="219"/>
      <c r="M36" s="219"/>
      <c r="N36" s="241"/>
    </row>
    <row r="37" spans="1:14" s="2" customFormat="1" ht="24.6" customHeight="1" x14ac:dyDescent="0.25">
      <c r="A37" s="169"/>
      <c r="B37" s="60" t="s">
        <v>94</v>
      </c>
      <c r="C37" s="55" t="s">
        <v>33</v>
      </c>
      <c r="D37" s="82" t="s">
        <v>5</v>
      </c>
      <c r="E37" s="268">
        <f>SUM(F37:H40)</f>
        <v>500</v>
      </c>
      <c r="F37" s="182"/>
      <c r="G37" s="185"/>
      <c r="H37" s="185">
        <v>500</v>
      </c>
      <c r="I37" s="188"/>
      <c r="J37" s="191"/>
      <c r="K37" s="88"/>
      <c r="L37" s="217"/>
      <c r="M37" s="217"/>
      <c r="N37" s="240" t="s">
        <v>88</v>
      </c>
    </row>
    <row r="38" spans="1:14" s="2" customFormat="1" ht="24.6" customHeight="1" x14ac:dyDescent="0.25">
      <c r="A38" s="169"/>
      <c r="B38" s="61"/>
      <c r="C38" s="55"/>
      <c r="D38" s="83"/>
      <c r="E38" s="269"/>
      <c r="F38" s="183"/>
      <c r="G38" s="186"/>
      <c r="H38" s="186"/>
      <c r="I38" s="189"/>
      <c r="J38" s="192"/>
      <c r="K38" s="74"/>
      <c r="L38" s="218"/>
      <c r="M38" s="218"/>
      <c r="N38" s="241"/>
    </row>
    <row r="39" spans="1:14" s="2" customFormat="1" ht="24.6" customHeight="1" x14ac:dyDescent="0.25">
      <c r="A39" s="169"/>
      <c r="B39" s="61"/>
      <c r="C39" s="55"/>
      <c r="D39" s="83"/>
      <c r="E39" s="269"/>
      <c r="F39" s="183"/>
      <c r="G39" s="186"/>
      <c r="H39" s="186"/>
      <c r="I39" s="189"/>
      <c r="J39" s="192"/>
      <c r="K39" s="74"/>
      <c r="L39" s="218"/>
      <c r="M39" s="218"/>
      <c r="N39" s="241"/>
    </row>
    <row r="40" spans="1:14" s="2" customFormat="1" ht="24.6" customHeight="1" thickBot="1" x14ac:dyDescent="0.3">
      <c r="A40" s="170"/>
      <c r="B40" s="62"/>
      <c r="C40" s="56"/>
      <c r="D40" s="84"/>
      <c r="E40" s="270"/>
      <c r="F40" s="184"/>
      <c r="G40" s="187"/>
      <c r="H40" s="187"/>
      <c r="I40" s="190"/>
      <c r="J40" s="193"/>
      <c r="K40" s="89"/>
      <c r="L40" s="219"/>
      <c r="M40" s="219"/>
      <c r="N40" s="242"/>
    </row>
    <row r="41" spans="1:14" s="2" customFormat="1" ht="28.15" customHeight="1" thickBot="1" x14ac:dyDescent="0.35">
      <c r="A41" s="271" t="s">
        <v>81</v>
      </c>
      <c r="B41" s="272"/>
      <c r="C41" s="272"/>
      <c r="D41" s="272"/>
      <c r="E41" s="272"/>
      <c r="F41" s="272"/>
      <c r="G41" s="272"/>
      <c r="H41" s="272"/>
      <c r="I41" s="272"/>
      <c r="J41" s="272"/>
      <c r="K41" s="272"/>
      <c r="L41" s="272"/>
      <c r="M41" s="272"/>
      <c r="N41" s="273"/>
    </row>
    <row r="42" spans="1:14" s="2" customFormat="1" ht="29.45" customHeight="1" x14ac:dyDescent="0.25">
      <c r="A42" s="141"/>
      <c r="B42" s="98" t="s">
        <v>3</v>
      </c>
      <c r="C42" s="101" t="s">
        <v>47</v>
      </c>
      <c r="D42" s="102" t="s">
        <v>87</v>
      </c>
      <c r="E42" s="142">
        <f>SUM(F42:H45)</f>
        <v>200</v>
      </c>
      <c r="F42" s="108"/>
      <c r="G42" s="111">
        <v>200</v>
      </c>
      <c r="H42" s="114"/>
      <c r="I42" s="151">
        <v>200</v>
      </c>
      <c r="J42" s="154"/>
      <c r="K42" s="88"/>
      <c r="L42" s="217"/>
      <c r="M42" s="217"/>
      <c r="N42" s="240" t="s">
        <v>109</v>
      </c>
    </row>
    <row r="43" spans="1:14" s="2" customFormat="1" ht="29.45" customHeight="1" x14ac:dyDescent="0.25">
      <c r="A43" s="141"/>
      <c r="B43" s="99"/>
      <c r="C43" s="96"/>
      <c r="D43" s="103"/>
      <c r="E43" s="143"/>
      <c r="F43" s="109"/>
      <c r="G43" s="112"/>
      <c r="H43" s="115"/>
      <c r="I43" s="152"/>
      <c r="J43" s="155"/>
      <c r="K43" s="74"/>
      <c r="L43" s="218"/>
      <c r="M43" s="218"/>
      <c r="N43" s="241"/>
    </row>
    <row r="44" spans="1:14" s="2" customFormat="1" ht="29.45" customHeight="1" x14ac:dyDescent="0.25">
      <c r="A44" s="141"/>
      <c r="B44" s="99"/>
      <c r="C44" s="96"/>
      <c r="D44" s="103"/>
      <c r="E44" s="143"/>
      <c r="F44" s="109"/>
      <c r="G44" s="112"/>
      <c r="H44" s="115"/>
      <c r="I44" s="152"/>
      <c r="J44" s="155"/>
      <c r="K44" s="74"/>
      <c r="L44" s="218"/>
      <c r="M44" s="218"/>
      <c r="N44" s="241"/>
    </row>
    <row r="45" spans="1:14" s="2" customFormat="1" ht="45.75" customHeight="1" thickBot="1" x14ac:dyDescent="0.3">
      <c r="A45" s="141"/>
      <c r="B45" s="100"/>
      <c r="C45" s="97"/>
      <c r="D45" s="104"/>
      <c r="E45" s="143"/>
      <c r="F45" s="110"/>
      <c r="G45" s="113"/>
      <c r="H45" s="116"/>
      <c r="I45" s="153"/>
      <c r="J45" s="156"/>
      <c r="K45" s="89"/>
      <c r="L45" s="219"/>
      <c r="M45" s="219"/>
      <c r="N45" s="241"/>
    </row>
    <row r="46" spans="1:14" s="2" customFormat="1" ht="27" customHeight="1" x14ac:dyDescent="0.25">
      <c r="A46" s="141"/>
      <c r="B46" s="90" t="s">
        <v>12</v>
      </c>
      <c r="C46" s="96" t="s">
        <v>2</v>
      </c>
      <c r="D46" s="102" t="s">
        <v>5</v>
      </c>
      <c r="E46" s="283">
        <f>SUM(F46:H49)</f>
        <v>80</v>
      </c>
      <c r="F46" s="142"/>
      <c r="G46" s="111">
        <v>80</v>
      </c>
      <c r="H46" s="114"/>
      <c r="I46" s="151">
        <v>80</v>
      </c>
      <c r="J46" s="154"/>
      <c r="K46" s="88"/>
      <c r="L46" s="217"/>
      <c r="M46" s="217"/>
      <c r="N46" s="240" t="s">
        <v>109</v>
      </c>
    </row>
    <row r="47" spans="1:14" s="2" customFormat="1" ht="27" customHeight="1" x14ac:dyDescent="0.25">
      <c r="A47" s="141"/>
      <c r="B47" s="91"/>
      <c r="C47" s="96"/>
      <c r="D47" s="103"/>
      <c r="E47" s="284"/>
      <c r="F47" s="143"/>
      <c r="G47" s="112"/>
      <c r="H47" s="115"/>
      <c r="I47" s="152"/>
      <c r="J47" s="155"/>
      <c r="K47" s="74"/>
      <c r="L47" s="218"/>
      <c r="M47" s="218"/>
      <c r="N47" s="241"/>
    </row>
    <row r="48" spans="1:14" s="2" customFormat="1" ht="27" customHeight="1" x14ac:dyDescent="0.25">
      <c r="A48" s="141"/>
      <c r="B48" s="91"/>
      <c r="C48" s="96"/>
      <c r="D48" s="103"/>
      <c r="E48" s="284"/>
      <c r="F48" s="143"/>
      <c r="G48" s="112"/>
      <c r="H48" s="115"/>
      <c r="I48" s="152"/>
      <c r="J48" s="155"/>
      <c r="K48" s="74"/>
      <c r="L48" s="218"/>
      <c r="M48" s="218"/>
      <c r="N48" s="241"/>
    </row>
    <row r="49" spans="1:14" s="2" customFormat="1" ht="27" customHeight="1" thickBot="1" x14ac:dyDescent="0.3">
      <c r="A49" s="141"/>
      <c r="B49" s="92"/>
      <c r="C49" s="97"/>
      <c r="D49" s="104"/>
      <c r="E49" s="285"/>
      <c r="F49" s="144"/>
      <c r="G49" s="113"/>
      <c r="H49" s="116"/>
      <c r="I49" s="153"/>
      <c r="J49" s="156"/>
      <c r="K49" s="89"/>
      <c r="L49" s="219"/>
      <c r="M49" s="219"/>
      <c r="N49" s="241"/>
    </row>
    <row r="50" spans="1:14" s="2" customFormat="1" ht="31.15" customHeight="1" x14ac:dyDescent="0.25">
      <c r="A50" s="141"/>
      <c r="B50" s="93" t="s">
        <v>90</v>
      </c>
      <c r="C50" s="96" t="s">
        <v>15</v>
      </c>
      <c r="D50" s="102" t="s">
        <v>5</v>
      </c>
      <c r="E50" s="283">
        <f>SUM(F50:H53)</f>
        <v>300</v>
      </c>
      <c r="F50" s="142"/>
      <c r="G50" s="111">
        <v>300</v>
      </c>
      <c r="H50" s="114"/>
      <c r="I50" s="117">
        <v>300</v>
      </c>
      <c r="J50" s="120"/>
      <c r="K50" s="57"/>
      <c r="L50" s="214"/>
      <c r="M50" s="214"/>
      <c r="N50" s="245" t="s">
        <v>110</v>
      </c>
    </row>
    <row r="51" spans="1:14" s="2" customFormat="1" ht="31.15" customHeight="1" x14ac:dyDescent="0.25">
      <c r="A51" s="141"/>
      <c r="B51" s="94"/>
      <c r="C51" s="96"/>
      <c r="D51" s="103"/>
      <c r="E51" s="284"/>
      <c r="F51" s="143"/>
      <c r="G51" s="112"/>
      <c r="H51" s="115"/>
      <c r="I51" s="118"/>
      <c r="J51" s="121"/>
      <c r="K51" s="58"/>
      <c r="L51" s="215"/>
      <c r="M51" s="215"/>
      <c r="N51" s="246"/>
    </row>
    <row r="52" spans="1:14" s="2" customFormat="1" ht="31.15" customHeight="1" x14ac:dyDescent="0.25">
      <c r="A52" s="141"/>
      <c r="B52" s="94"/>
      <c r="C52" s="96"/>
      <c r="D52" s="103"/>
      <c r="E52" s="284"/>
      <c r="F52" s="143"/>
      <c r="G52" s="112"/>
      <c r="H52" s="115"/>
      <c r="I52" s="118"/>
      <c r="J52" s="121"/>
      <c r="K52" s="58"/>
      <c r="L52" s="215"/>
      <c r="M52" s="215"/>
      <c r="N52" s="246"/>
    </row>
    <row r="53" spans="1:14" s="2" customFormat="1" ht="31.15" customHeight="1" thickBot="1" x14ac:dyDescent="0.3">
      <c r="A53" s="141"/>
      <c r="B53" s="95"/>
      <c r="C53" s="97"/>
      <c r="D53" s="104"/>
      <c r="E53" s="285"/>
      <c r="F53" s="144"/>
      <c r="G53" s="113"/>
      <c r="H53" s="116"/>
      <c r="I53" s="119"/>
      <c r="J53" s="122"/>
      <c r="K53" s="59"/>
      <c r="L53" s="216"/>
      <c r="M53" s="216"/>
      <c r="N53" s="247"/>
    </row>
    <row r="54" spans="1:14" s="2" customFormat="1" ht="28.5" customHeight="1" thickBot="1" x14ac:dyDescent="0.3">
      <c r="A54" s="33" t="s">
        <v>10</v>
      </c>
      <c r="B54" s="286" t="s">
        <v>9</v>
      </c>
      <c r="C54" s="281"/>
      <c r="D54" s="281"/>
      <c r="E54" s="281"/>
      <c r="F54" s="281"/>
      <c r="G54" s="281"/>
      <c r="H54" s="281"/>
      <c r="I54" s="281"/>
      <c r="J54" s="281"/>
      <c r="K54" s="281"/>
      <c r="L54" s="281"/>
      <c r="M54" s="281"/>
      <c r="N54" s="282"/>
    </row>
    <row r="55" spans="1:14" s="2" customFormat="1" ht="76.900000000000006" customHeight="1" x14ac:dyDescent="0.25">
      <c r="A55" s="276"/>
      <c r="B55" s="85" t="s">
        <v>67</v>
      </c>
      <c r="C55" s="54" t="s">
        <v>49</v>
      </c>
      <c r="D55" s="148" t="s">
        <v>5</v>
      </c>
      <c r="E55" s="163">
        <f>SUM(F55:H58)</f>
        <v>3100</v>
      </c>
      <c r="F55" s="108"/>
      <c r="G55" s="157">
        <v>2600</v>
      </c>
      <c r="H55" s="114">
        <v>500</v>
      </c>
      <c r="I55" s="117">
        <v>2600</v>
      </c>
      <c r="J55" s="105">
        <f>SUM(K55:M58)</f>
        <v>379.29</v>
      </c>
      <c r="K55" s="57"/>
      <c r="L55" s="214">
        <v>379.29</v>
      </c>
      <c r="M55" s="214"/>
      <c r="N55" s="245" t="s">
        <v>115</v>
      </c>
    </row>
    <row r="56" spans="1:14" s="2" customFormat="1" ht="76.900000000000006" customHeight="1" x14ac:dyDescent="0.25">
      <c r="A56" s="277"/>
      <c r="B56" s="86"/>
      <c r="C56" s="55"/>
      <c r="D56" s="149"/>
      <c r="E56" s="112"/>
      <c r="F56" s="109"/>
      <c r="G56" s="158"/>
      <c r="H56" s="115"/>
      <c r="I56" s="118"/>
      <c r="J56" s="106"/>
      <c r="K56" s="58"/>
      <c r="L56" s="215"/>
      <c r="M56" s="215"/>
      <c r="N56" s="246"/>
    </row>
    <row r="57" spans="1:14" s="2" customFormat="1" ht="76.900000000000006" customHeight="1" x14ac:dyDescent="0.25">
      <c r="A57" s="277"/>
      <c r="B57" s="86"/>
      <c r="C57" s="55"/>
      <c r="D57" s="149"/>
      <c r="E57" s="112"/>
      <c r="F57" s="109"/>
      <c r="G57" s="158"/>
      <c r="H57" s="115"/>
      <c r="I57" s="118"/>
      <c r="J57" s="106"/>
      <c r="K57" s="58"/>
      <c r="L57" s="215"/>
      <c r="M57" s="215"/>
      <c r="N57" s="246"/>
    </row>
    <row r="58" spans="1:14" s="2" customFormat="1" ht="75.75" customHeight="1" thickBot="1" x14ac:dyDescent="0.3">
      <c r="A58" s="278"/>
      <c r="B58" s="87"/>
      <c r="C58" s="56"/>
      <c r="D58" s="150"/>
      <c r="E58" s="113"/>
      <c r="F58" s="110"/>
      <c r="G58" s="159"/>
      <c r="H58" s="116"/>
      <c r="I58" s="119"/>
      <c r="J58" s="107"/>
      <c r="K58" s="59"/>
      <c r="L58" s="216"/>
      <c r="M58" s="216"/>
      <c r="N58" s="247"/>
    </row>
    <row r="59" spans="1:14" s="2" customFormat="1" ht="31.15" customHeight="1" x14ac:dyDescent="0.25">
      <c r="A59" s="278"/>
      <c r="B59" s="72" t="s">
        <v>18</v>
      </c>
      <c r="C59" s="55" t="s">
        <v>20</v>
      </c>
      <c r="D59" s="52" t="s">
        <v>5</v>
      </c>
      <c r="E59" s="287">
        <f>SUM(F59:H62)</f>
        <v>288.5</v>
      </c>
      <c r="F59" s="248"/>
      <c r="G59" s="250">
        <v>188.5</v>
      </c>
      <c r="H59" s="251">
        <v>100</v>
      </c>
      <c r="I59" s="252">
        <v>188.5</v>
      </c>
      <c r="J59" s="253"/>
      <c r="K59" s="73"/>
      <c r="L59" s="254"/>
      <c r="M59" s="254"/>
      <c r="N59" s="256" t="s">
        <v>100</v>
      </c>
    </row>
    <row r="60" spans="1:14" s="2" customFormat="1" ht="31.15" customHeight="1" x14ac:dyDescent="0.25">
      <c r="A60" s="278"/>
      <c r="B60" s="72"/>
      <c r="C60" s="55"/>
      <c r="D60" s="52"/>
      <c r="E60" s="288"/>
      <c r="F60" s="249"/>
      <c r="G60" s="206"/>
      <c r="H60" s="186"/>
      <c r="I60" s="152"/>
      <c r="J60" s="155"/>
      <c r="K60" s="74"/>
      <c r="L60" s="218"/>
      <c r="M60" s="218"/>
      <c r="N60" s="241"/>
    </row>
    <row r="61" spans="1:14" s="2" customFormat="1" ht="31.15" customHeight="1" x14ac:dyDescent="0.25">
      <c r="A61" s="278"/>
      <c r="B61" s="72"/>
      <c r="C61" s="55"/>
      <c r="D61" s="52"/>
      <c r="E61" s="288"/>
      <c r="F61" s="249"/>
      <c r="G61" s="206"/>
      <c r="H61" s="186"/>
      <c r="I61" s="152"/>
      <c r="J61" s="155"/>
      <c r="K61" s="74"/>
      <c r="L61" s="218"/>
      <c r="M61" s="218"/>
      <c r="N61" s="241"/>
    </row>
    <row r="62" spans="1:14" s="2" customFormat="1" ht="28.5" customHeight="1" thickBot="1" x14ac:dyDescent="0.3">
      <c r="A62" s="278"/>
      <c r="B62" s="72"/>
      <c r="C62" s="55"/>
      <c r="D62" s="52"/>
      <c r="E62" s="288"/>
      <c r="F62" s="249"/>
      <c r="G62" s="206"/>
      <c r="H62" s="186"/>
      <c r="I62" s="153"/>
      <c r="J62" s="156"/>
      <c r="K62" s="75"/>
      <c r="L62" s="255"/>
      <c r="M62" s="255"/>
      <c r="N62" s="241"/>
    </row>
    <row r="63" spans="1:14" s="2" customFormat="1" ht="27.6" customHeight="1" x14ac:dyDescent="0.25">
      <c r="A63" s="278"/>
      <c r="B63" s="178" t="s">
        <v>59</v>
      </c>
      <c r="C63" s="54" t="s">
        <v>15</v>
      </c>
      <c r="D63" s="51" t="s">
        <v>5</v>
      </c>
      <c r="E63" s="163">
        <f>SUM(F63:H66)</f>
        <v>700</v>
      </c>
      <c r="F63" s="108"/>
      <c r="G63" s="111">
        <v>500</v>
      </c>
      <c r="H63" s="114">
        <v>200</v>
      </c>
      <c r="I63" s="117">
        <v>500</v>
      </c>
      <c r="J63" s="105">
        <f>SUM(K63:M66)</f>
        <v>231.26</v>
      </c>
      <c r="K63" s="57"/>
      <c r="L63" s="214">
        <v>231.26</v>
      </c>
      <c r="M63" s="214"/>
      <c r="N63" s="257" t="s">
        <v>116</v>
      </c>
    </row>
    <row r="64" spans="1:14" s="2" customFormat="1" ht="27.6" customHeight="1" x14ac:dyDescent="0.25">
      <c r="A64" s="278"/>
      <c r="B64" s="146"/>
      <c r="C64" s="55"/>
      <c r="D64" s="52"/>
      <c r="E64" s="274"/>
      <c r="F64" s="109"/>
      <c r="G64" s="112"/>
      <c r="H64" s="115"/>
      <c r="I64" s="118"/>
      <c r="J64" s="106"/>
      <c r="K64" s="58"/>
      <c r="L64" s="215"/>
      <c r="M64" s="215"/>
      <c r="N64" s="258"/>
    </row>
    <row r="65" spans="1:14" s="2" customFormat="1" ht="27.6" customHeight="1" x14ac:dyDescent="0.25">
      <c r="A65" s="278"/>
      <c r="B65" s="146"/>
      <c r="C65" s="55"/>
      <c r="D65" s="52"/>
      <c r="E65" s="274"/>
      <c r="F65" s="109"/>
      <c r="G65" s="112"/>
      <c r="H65" s="115"/>
      <c r="I65" s="118"/>
      <c r="J65" s="106"/>
      <c r="K65" s="58"/>
      <c r="L65" s="215"/>
      <c r="M65" s="215"/>
      <c r="N65" s="258"/>
    </row>
    <row r="66" spans="1:14" s="2" customFormat="1" ht="174" customHeight="1" thickBot="1" x14ac:dyDescent="0.3">
      <c r="A66" s="278"/>
      <c r="B66" s="179"/>
      <c r="C66" s="56"/>
      <c r="D66" s="53"/>
      <c r="E66" s="275"/>
      <c r="F66" s="110"/>
      <c r="G66" s="113"/>
      <c r="H66" s="116"/>
      <c r="I66" s="119"/>
      <c r="J66" s="107"/>
      <c r="K66" s="59"/>
      <c r="L66" s="216"/>
      <c r="M66" s="216"/>
      <c r="N66" s="259"/>
    </row>
    <row r="67" spans="1:14" s="2" customFormat="1" ht="39.75" customHeight="1" x14ac:dyDescent="0.25">
      <c r="A67" s="278"/>
      <c r="B67" s="145" t="s">
        <v>57</v>
      </c>
      <c r="C67" s="55" t="s">
        <v>48</v>
      </c>
      <c r="D67" s="52" t="s">
        <v>5</v>
      </c>
      <c r="E67" s="164">
        <f>SUM(F67:H70)</f>
        <v>1400</v>
      </c>
      <c r="F67" s="123"/>
      <c r="G67" s="125">
        <v>1100</v>
      </c>
      <c r="H67" s="127">
        <v>300</v>
      </c>
      <c r="I67" s="117">
        <v>1100</v>
      </c>
      <c r="J67" s="120"/>
      <c r="K67" s="166"/>
      <c r="L67" s="260"/>
      <c r="M67" s="260"/>
      <c r="N67" s="262" t="s">
        <v>101</v>
      </c>
    </row>
    <row r="68" spans="1:14" s="2" customFormat="1" ht="39.75" customHeight="1" x14ac:dyDescent="0.25">
      <c r="A68" s="278"/>
      <c r="B68" s="146"/>
      <c r="C68" s="55"/>
      <c r="D68" s="52"/>
      <c r="E68" s="274"/>
      <c r="F68" s="109"/>
      <c r="G68" s="112"/>
      <c r="H68" s="115"/>
      <c r="I68" s="118"/>
      <c r="J68" s="121"/>
      <c r="K68" s="58"/>
      <c r="L68" s="215"/>
      <c r="M68" s="215"/>
      <c r="N68" s="246"/>
    </row>
    <row r="69" spans="1:14" s="2" customFormat="1" ht="39.75" customHeight="1" x14ac:dyDescent="0.25">
      <c r="A69" s="278"/>
      <c r="B69" s="146"/>
      <c r="C69" s="55"/>
      <c r="D69" s="52"/>
      <c r="E69" s="274"/>
      <c r="F69" s="109"/>
      <c r="G69" s="112"/>
      <c r="H69" s="115"/>
      <c r="I69" s="118"/>
      <c r="J69" s="121"/>
      <c r="K69" s="58"/>
      <c r="L69" s="215"/>
      <c r="M69" s="215"/>
      <c r="N69" s="246"/>
    </row>
    <row r="70" spans="1:14" s="2" customFormat="1" ht="18.75" customHeight="1" thickBot="1" x14ac:dyDescent="0.3">
      <c r="A70" s="278"/>
      <c r="B70" s="147"/>
      <c r="C70" s="55"/>
      <c r="D70" s="52"/>
      <c r="E70" s="274"/>
      <c r="F70" s="109"/>
      <c r="G70" s="112"/>
      <c r="H70" s="115"/>
      <c r="I70" s="119"/>
      <c r="J70" s="122"/>
      <c r="K70" s="167"/>
      <c r="L70" s="261"/>
      <c r="M70" s="261"/>
      <c r="N70" s="246"/>
    </row>
    <row r="71" spans="1:14" s="2" customFormat="1" ht="30" customHeight="1" x14ac:dyDescent="0.25">
      <c r="A71" s="278"/>
      <c r="B71" s="175" t="s">
        <v>58</v>
      </c>
      <c r="C71" s="54" t="s">
        <v>39</v>
      </c>
      <c r="D71" s="51" t="s">
        <v>5</v>
      </c>
      <c r="E71" s="163">
        <f>SUM(F71:H74)</f>
        <v>300</v>
      </c>
      <c r="F71" s="108"/>
      <c r="G71" s="111">
        <v>200</v>
      </c>
      <c r="H71" s="114">
        <v>100</v>
      </c>
      <c r="I71" s="117">
        <v>200</v>
      </c>
      <c r="J71" s="120"/>
      <c r="K71" s="57"/>
      <c r="L71" s="214"/>
      <c r="M71" s="214"/>
      <c r="N71" s="257" t="s">
        <v>102</v>
      </c>
    </row>
    <row r="72" spans="1:14" s="2" customFormat="1" ht="30" customHeight="1" x14ac:dyDescent="0.25">
      <c r="A72" s="278"/>
      <c r="B72" s="176"/>
      <c r="C72" s="55"/>
      <c r="D72" s="52"/>
      <c r="E72" s="274"/>
      <c r="F72" s="109"/>
      <c r="G72" s="112"/>
      <c r="H72" s="115"/>
      <c r="I72" s="118"/>
      <c r="J72" s="121"/>
      <c r="K72" s="58"/>
      <c r="L72" s="215"/>
      <c r="M72" s="215"/>
      <c r="N72" s="258"/>
    </row>
    <row r="73" spans="1:14" s="2" customFormat="1" ht="30" customHeight="1" x14ac:dyDescent="0.25">
      <c r="A73" s="278"/>
      <c r="B73" s="176"/>
      <c r="C73" s="55"/>
      <c r="D73" s="52"/>
      <c r="E73" s="274"/>
      <c r="F73" s="109"/>
      <c r="G73" s="112"/>
      <c r="H73" s="115"/>
      <c r="I73" s="118"/>
      <c r="J73" s="121"/>
      <c r="K73" s="58"/>
      <c r="L73" s="215"/>
      <c r="M73" s="215"/>
      <c r="N73" s="258"/>
    </row>
    <row r="74" spans="1:14" s="2" customFormat="1" ht="10.5" customHeight="1" thickBot="1" x14ac:dyDescent="0.3">
      <c r="A74" s="278"/>
      <c r="B74" s="177"/>
      <c r="C74" s="56"/>
      <c r="D74" s="53"/>
      <c r="E74" s="275"/>
      <c r="F74" s="110"/>
      <c r="G74" s="113"/>
      <c r="H74" s="116"/>
      <c r="I74" s="119"/>
      <c r="J74" s="122"/>
      <c r="K74" s="59"/>
      <c r="L74" s="216"/>
      <c r="M74" s="216"/>
      <c r="N74" s="259"/>
    </row>
    <row r="75" spans="1:14" ht="46.9" customHeight="1" x14ac:dyDescent="0.25">
      <c r="A75" s="278"/>
      <c r="B75" s="180" t="s">
        <v>30</v>
      </c>
      <c r="C75" s="54" t="s">
        <v>50</v>
      </c>
      <c r="D75" s="51" t="s">
        <v>5</v>
      </c>
      <c r="E75" s="163">
        <f>SUM(F75:H78)</f>
        <v>250</v>
      </c>
      <c r="F75" s="108"/>
      <c r="G75" s="111">
        <v>200</v>
      </c>
      <c r="H75" s="114">
        <v>50</v>
      </c>
      <c r="I75" s="117">
        <v>200</v>
      </c>
      <c r="J75" s="120"/>
      <c r="K75" s="57"/>
      <c r="L75" s="214"/>
      <c r="M75" s="214"/>
      <c r="N75" s="257" t="s">
        <v>88</v>
      </c>
    </row>
    <row r="76" spans="1:14" ht="46.9" customHeight="1" x14ac:dyDescent="0.25">
      <c r="A76" s="278"/>
      <c r="B76" s="171"/>
      <c r="C76" s="55"/>
      <c r="D76" s="52"/>
      <c r="E76" s="274"/>
      <c r="F76" s="109"/>
      <c r="G76" s="112"/>
      <c r="H76" s="115"/>
      <c r="I76" s="118"/>
      <c r="J76" s="121"/>
      <c r="K76" s="58"/>
      <c r="L76" s="215"/>
      <c r="M76" s="215"/>
      <c r="N76" s="258"/>
    </row>
    <row r="77" spans="1:14" ht="46.9" customHeight="1" x14ac:dyDescent="0.25">
      <c r="A77" s="278"/>
      <c r="B77" s="171"/>
      <c r="C77" s="55"/>
      <c r="D77" s="52"/>
      <c r="E77" s="274"/>
      <c r="F77" s="109"/>
      <c r="G77" s="112"/>
      <c r="H77" s="115"/>
      <c r="I77" s="118"/>
      <c r="J77" s="121"/>
      <c r="K77" s="58"/>
      <c r="L77" s="215"/>
      <c r="M77" s="215"/>
      <c r="N77" s="258"/>
    </row>
    <row r="78" spans="1:14" ht="46.9" customHeight="1" thickBot="1" x14ac:dyDescent="0.3">
      <c r="A78" s="278"/>
      <c r="B78" s="181"/>
      <c r="C78" s="56"/>
      <c r="D78" s="53"/>
      <c r="E78" s="275"/>
      <c r="F78" s="110"/>
      <c r="G78" s="113"/>
      <c r="H78" s="116"/>
      <c r="I78" s="119"/>
      <c r="J78" s="122"/>
      <c r="K78" s="59"/>
      <c r="L78" s="216"/>
      <c r="M78" s="216"/>
      <c r="N78" s="259"/>
    </row>
    <row r="79" spans="1:14" ht="34.5" customHeight="1" x14ac:dyDescent="0.25">
      <c r="A79" s="278"/>
      <c r="B79" s="171" t="s">
        <v>60</v>
      </c>
      <c r="C79" s="55" t="s">
        <v>21</v>
      </c>
      <c r="D79" s="52" t="s">
        <v>5</v>
      </c>
      <c r="E79" s="163">
        <f>SUM(F79:H82)</f>
        <v>230</v>
      </c>
      <c r="F79" s="108"/>
      <c r="G79" s="111">
        <v>230</v>
      </c>
      <c r="H79" s="114"/>
      <c r="I79" s="117">
        <v>230</v>
      </c>
      <c r="J79" s="131"/>
      <c r="K79" s="138"/>
      <c r="L79" s="108"/>
      <c r="M79" s="108"/>
      <c r="N79" s="257" t="s">
        <v>103</v>
      </c>
    </row>
    <row r="80" spans="1:14" ht="34.5" customHeight="1" x14ac:dyDescent="0.25">
      <c r="A80" s="278"/>
      <c r="B80" s="171"/>
      <c r="C80" s="55"/>
      <c r="D80" s="52"/>
      <c r="E80" s="164"/>
      <c r="F80" s="123"/>
      <c r="G80" s="125"/>
      <c r="H80" s="127"/>
      <c r="I80" s="129"/>
      <c r="J80" s="132"/>
      <c r="K80" s="139"/>
      <c r="L80" s="123"/>
      <c r="M80" s="123"/>
      <c r="N80" s="263"/>
    </row>
    <row r="81" spans="1:14" ht="34.5" customHeight="1" x14ac:dyDescent="0.25">
      <c r="A81" s="278"/>
      <c r="B81" s="171"/>
      <c r="C81" s="55"/>
      <c r="D81" s="52"/>
      <c r="E81" s="164"/>
      <c r="F81" s="123"/>
      <c r="G81" s="125"/>
      <c r="H81" s="127"/>
      <c r="I81" s="129"/>
      <c r="J81" s="132"/>
      <c r="K81" s="139"/>
      <c r="L81" s="123"/>
      <c r="M81" s="123"/>
      <c r="N81" s="263"/>
    </row>
    <row r="82" spans="1:14" ht="1.5" customHeight="1" thickBot="1" x14ac:dyDescent="0.3">
      <c r="A82" s="278"/>
      <c r="B82" s="171"/>
      <c r="C82" s="55"/>
      <c r="D82" s="52"/>
      <c r="E82" s="165"/>
      <c r="F82" s="124"/>
      <c r="G82" s="126"/>
      <c r="H82" s="128"/>
      <c r="I82" s="130"/>
      <c r="J82" s="133"/>
      <c r="K82" s="140"/>
      <c r="L82" s="124"/>
      <c r="M82" s="124"/>
      <c r="N82" s="264"/>
    </row>
    <row r="83" spans="1:14" ht="39" customHeight="1" x14ac:dyDescent="0.25">
      <c r="A83" s="278"/>
      <c r="B83" s="180" t="s">
        <v>22</v>
      </c>
      <c r="C83" s="54" t="s">
        <v>51</v>
      </c>
      <c r="D83" s="51" t="s">
        <v>17</v>
      </c>
      <c r="E83" s="163">
        <f>SUM(F83:H86)</f>
        <v>373.8</v>
      </c>
      <c r="F83" s="108"/>
      <c r="G83" s="111">
        <v>373.8</v>
      </c>
      <c r="H83" s="114"/>
      <c r="I83" s="117">
        <v>373.8</v>
      </c>
      <c r="J83" s="120"/>
      <c r="K83" s="57"/>
      <c r="L83" s="214"/>
      <c r="M83" s="214"/>
      <c r="N83" s="257" t="s">
        <v>104</v>
      </c>
    </row>
    <row r="84" spans="1:14" ht="39" customHeight="1" x14ac:dyDescent="0.25">
      <c r="A84" s="278"/>
      <c r="B84" s="171"/>
      <c r="C84" s="55"/>
      <c r="D84" s="52"/>
      <c r="E84" s="274"/>
      <c r="F84" s="109"/>
      <c r="G84" s="112"/>
      <c r="H84" s="115"/>
      <c r="I84" s="118"/>
      <c r="J84" s="121"/>
      <c r="K84" s="58"/>
      <c r="L84" s="215"/>
      <c r="M84" s="215"/>
      <c r="N84" s="258"/>
    </row>
    <row r="85" spans="1:14" ht="39" customHeight="1" x14ac:dyDescent="0.25">
      <c r="A85" s="278"/>
      <c r="B85" s="171"/>
      <c r="C85" s="55"/>
      <c r="D85" s="52"/>
      <c r="E85" s="274"/>
      <c r="F85" s="109"/>
      <c r="G85" s="112"/>
      <c r="H85" s="115"/>
      <c r="I85" s="118"/>
      <c r="J85" s="121"/>
      <c r="K85" s="58"/>
      <c r="L85" s="215"/>
      <c r="M85" s="215"/>
      <c r="N85" s="258"/>
    </row>
    <row r="86" spans="1:14" ht="0.75" customHeight="1" thickBot="1" x14ac:dyDescent="0.3">
      <c r="A86" s="279"/>
      <c r="B86" s="181"/>
      <c r="C86" s="56"/>
      <c r="D86" s="53"/>
      <c r="E86" s="275"/>
      <c r="F86" s="110"/>
      <c r="G86" s="113"/>
      <c r="H86" s="116"/>
      <c r="I86" s="119"/>
      <c r="J86" s="122"/>
      <c r="K86" s="59"/>
      <c r="L86" s="216"/>
      <c r="M86" s="216"/>
      <c r="N86" s="259"/>
    </row>
    <row r="87" spans="1:14" ht="24.6" customHeight="1" thickBot="1" x14ac:dyDescent="0.35">
      <c r="A87" s="34" t="s">
        <v>41</v>
      </c>
      <c r="B87" s="300" t="s">
        <v>52</v>
      </c>
      <c r="C87" s="301"/>
      <c r="D87" s="301"/>
      <c r="E87" s="301"/>
      <c r="F87" s="301"/>
      <c r="G87" s="301"/>
      <c r="H87" s="301"/>
      <c r="I87" s="301"/>
      <c r="J87" s="301"/>
      <c r="K87" s="301"/>
      <c r="L87" s="301"/>
      <c r="M87" s="301"/>
      <c r="N87" s="302"/>
    </row>
    <row r="88" spans="1:14" ht="41.25" customHeight="1" x14ac:dyDescent="0.25">
      <c r="A88" s="134"/>
      <c r="B88" s="90" t="s">
        <v>56</v>
      </c>
      <c r="C88" s="54" t="s">
        <v>11</v>
      </c>
      <c r="D88" s="51" t="s">
        <v>5</v>
      </c>
      <c r="E88" s="292">
        <f>SUM(F88:H91)</f>
        <v>350</v>
      </c>
      <c r="F88" s="108"/>
      <c r="G88" s="111">
        <v>250</v>
      </c>
      <c r="H88" s="114">
        <v>100</v>
      </c>
      <c r="I88" s="117">
        <v>250</v>
      </c>
      <c r="J88" s="120"/>
      <c r="K88" s="57"/>
      <c r="L88" s="214"/>
      <c r="M88" s="214"/>
      <c r="N88" s="257" t="s">
        <v>105</v>
      </c>
    </row>
    <row r="89" spans="1:14" ht="25.5" customHeight="1" x14ac:dyDescent="0.25">
      <c r="A89" s="135"/>
      <c r="B89" s="91"/>
      <c r="C89" s="55"/>
      <c r="D89" s="52"/>
      <c r="E89" s="293"/>
      <c r="F89" s="109"/>
      <c r="G89" s="112"/>
      <c r="H89" s="115"/>
      <c r="I89" s="118"/>
      <c r="J89" s="121"/>
      <c r="K89" s="58"/>
      <c r="L89" s="215"/>
      <c r="M89" s="215"/>
      <c r="N89" s="258"/>
    </row>
    <row r="90" spans="1:14" ht="25.5" customHeight="1" x14ac:dyDescent="0.25">
      <c r="A90" s="135"/>
      <c r="B90" s="91"/>
      <c r="C90" s="55"/>
      <c r="D90" s="52"/>
      <c r="E90" s="293"/>
      <c r="F90" s="109"/>
      <c r="G90" s="112"/>
      <c r="H90" s="115"/>
      <c r="I90" s="118"/>
      <c r="J90" s="121"/>
      <c r="K90" s="58"/>
      <c r="L90" s="215"/>
      <c r="M90" s="215"/>
      <c r="N90" s="258"/>
    </row>
    <row r="91" spans="1:14" ht="25.5" customHeight="1" thickBot="1" x14ac:dyDescent="0.3">
      <c r="A91" s="135"/>
      <c r="B91" s="92"/>
      <c r="C91" s="56"/>
      <c r="D91" s="53"/>
      <c r="E91" s="294"/>
      <c r="F91" s="110"/>
      <c r="G91" s="113"/>
      <c r="H91" s="116"/>
      <c r="I91" s="119"/>
      <c r="J91" s="122"/>
      <c r="K91" s="59"/>
      <c r="L91" s="216"/>
      <c r="M91" s="216"/>
      <c r="N91" s="259"/>
    </row>
    <row r="92" spans="1:14" ht="38.25" customHeight="1" x14ac:dyDescent="0.25">
      <c r="A92" s="135"/>
      <c r="B92" s="90" t="s">
        <v>61</v>
      </c>
      <c r="C92" s="54" t="s">
        <v>0</v>
      </c>
      <c r="D92" s="51" t="s">
        <v>5</v>
      </c>
      <c r="E92" s="267">
        <f>SUM(F92:H95)</f>
        <v>350</v>
      </c>
      <c r="F92" s="108"/>
      <c r="G92" s="111">
        <v>250</v>
      </c>
      <c r="H92" s="114">
        <v>100</v>
      </c>
      <c r="I92" s="117">
        <v>250</v>
      </c>
      <c r="J92" s="120"/>
      <c r="K92" s="57"/>
      <c r="L92" s="214"/>
      <c r="M92" s="214"/>
      <c r="N92" s="257" t="s">
        <v>105</v>
      </c>
    </row>
    <row r="93" spans="1:14" ht="25.5" customHeight="1" x14ac:dyDescent="0.25">
      <c r="A93" s="135"/>
      <c r="B93" s="91"/>
      <c r="C93" s="55"/>
      <c r="D93" s="52"/>
      <c r="E93" s="112"/>
      <c r="F93" s="109"/>
      <c r="G93" s="112"/>
      <c r="H93" s="115"/>
      <c r="I93" s="118"/>
      <c r="J93" s="121"/>
      <c r="K93" s="58"/>
      <c r="L93" s="215"/>
      <c r="M93" s="215"/>
      <c r="N93" s="258"/>
    </row>
    <row r="94" spans="1:14" ht="25.5" customHeight="1" x14ac:dyDescent="0.25">
      <c r="A94" s="135"/>
      <c r="B94" s="91"/>
      <c r="C94" s="55"/>
      <c r="D94" s="52"/>
      <c r="E94" s="112"/>
      <c r="F94" s="109"/>
      <c r="G94" s="112"/>
      <c r="H94" s="115"/>
      <c r="I94" s="118"/>
      <c r="J94" s="121"/>
      <c r="K94" s="58"/>
      <c r="L94" s="215"/>
      <c r="M94" s="215"/>
      <c r="N94" s="258"/>
    </row>
    <row r="95" spans="1:14" ht="45.75" customHeight="1" thickBot="1" x14ac:dyDescent="0.3">
      <c r="A95" s="135"/>
      <c r="B95" s="92"/>
      <c r="C95" s="56"/>
      <c r="D95" s="53"/>
      <c r="E95" s="113"/>
      <c r="F95" s="110"/>
      <c r="G95" s="113"/>
      <c r="H95" s="116"/>
      <c r="I95" s="119"/>
      <c r="J95" s="122"/>
      <c r="K95" s="59"/>
      <c r="L95" s="216"/>
      <c r="M95" s="216"/>
      <c r="N95" s="259"/>
    </row>
    <row r="96" spans="1:14" ht="33" customHeight="1" x14ac:dyDescent="0.25">
      <c r="A96" s="136"/>
      <c r="B96" s="90" t="s">
        <v>65</v>
      </c>
      <c r="C96" s="54" t="s">
        <v>0</v>
      </c>
      <c r="D96" s="51" t="s">
        <v>5</v>
      </c>
      <c r="E96" s="267">
        <f>SUM(F96:H99)</f>
        <v>273.2</v>
      </c>
      <c r="F96" s="108"/>
      <c r="G96" s="111">
        <v>223.2</v>
      </c>
      <c r="H96" s="114">
        <v>50</v>
      </c>
      <c r="I96" s="117">
        <v>223.2</v>
      </c>
      <c r="J96" s="120"/>
      <c r="K96" s="57"/>
      <c r="L96" s="214"/>
      <c r="M96" s="214"/>
      <c r="N96" s="245" t="s">
        <v>95</v>
      </c>
    </row>
    <row r="97" spans="1:14" ht="33" customHeight="1" x14ac:dyDescent="0.25">
      <c r="A97" s="136"/>
      <c r="B97" s="91"/>
      <c r="C97" s="55"/>
      <c r="D97" s="52"/>
      <c r="E97" s="112"/>
      <c r="F97" s="109"/>
      <c r="G97" s="112"/>
      <c r="H97" s="115"/>
      <c r="I97" s="118"/>
      <c r="J97" s="121"/>
      <c r="K97" s="58"/>
      <c r="L97" s="215"/>
      <c r="M97" s="215"/>
      <c r="N97" s="246"/>
    </row>
    <row r="98" spans="1:14" ht="33" customHeight="1" x14ac:dyDescent="0.25">
      <c r="A98" s="136"/>
      <c r="B98" s="91"/>
      <c r="C98" s="55"/>
      <c r="D98" s="52"/>
      <c r="E98" s="112"/>
      <c r="F98" s="109"/>
      <c r="G98" s="112"/>
      <c r="H98" s="115"/>
      <c r="I98" s="118"/>
      <c r="J98" s="121"/>
      <c r="K98" s="58"/>
      <c r="L98" s="215"/>
      <c r="M98" s="215"/>
      <c r="N98" s="246"/>
    </row>
    <row r="99" spans="1:14" ht="33" customHeight="1" thickBot="1" x14ac:dyDescent="0.3">
      <c r="A99" s="136"/>
      <c r="B99" s="92"/>
      <c r="C99" s="56"/>
      <c r="D99" s="53"/>
      <c r="E99" s="113"/>
      <c r="F99" s="110"/>
      <c r="G99" s="113"/>
      <c r="H99" s="116"/>
      <c r="I99" s="119"/>
      <c r="J99" s="122"/>
      <c r="K99" s="59"/>
      <c r="L99" s="216"/>
      <c r="M99" s="216"/>
      <c r="N99" s="247"/>
    </row>
    <row r="100" spans="1:14" ht="31.5" customHeight="1" x14ac:dyDescent="0.25">
      <c r="A100" s="136"/>
      <c r="B100" s="90" t="s">
        <v>54</v>
      </c>
      <c r="C100" s="54" t="s">
        <v>0</v>
      </c>
      <c r="D100" s="51" t="s">
        <v>5</v>
      </c>
      <c r="E100" s="266">
        <f>SUM(F100:H103)</f>
        <v>273.2</v>
      </c>
      <c r="F100" s="289"/>
      <c r="G100" s="291">
        <v>223.2</v>
      </c>
      <c r="H100" s="185">
        <v>50</v>
      </c>
      <c r="I100" s="151">
        <v>223.2</v>
      </c>
      <c r="J100" s="154"/>
      <c r="K100" s="88"/>
      <c r="L100" s="217"/>
      <c r="M100" s="217"/>
      <c r="N100" s="240" t="s">
        <v>95</v>
      </c>
    </row>
    <row r="101" spans="1:14" ht="31.5" customHeight="1" x14ac:dyDescent="0.25">
      <c r="A101" s="136"/>
      <c r="B101" s="91"/>
      <c r="C101" s="55"/>
      <c r="D101" s="52"/>
      <c r="E101" s="206"/>
      <c r="F101" s="249"/>
      <c r="G101" s="206"/>
      <c r="H101" s="186"/>
      <c r="I101" s="152"/>
      <c r="J101" s="155"/>
      <c r="K101" s="74"/>
      <c r="L101" s="218"/>
      <c r="M101" s="218"/>
      <c r="N101" s="241"/>
    </row>
    <row r="102" spans="1:14" ht="31.5" customHeight="1" x14ac:dyDescent="0.25">
      <c r="A102" s="136"/>
      <c r="B102" s="91"/>
      <c r="C102" s="55"/>
      <c r="D102" s="52"/>
      <c r="E102" s="206"/>
      <c r="F102" s="249"/>
      <c r="G102" s="206"/>
      <c r="H102" s="186"/>
      <c r="I102" s="152"/>
      <c r="J102" s="155"/>
      <c r="K102" s="74"/>
      <c r="L102" s="218"/>
      <c r="M102" s="218"/>
      <c r="N102" s="241"/>
    </row>
    <row r="103" spans="1:14" ht="31.5" customHeight="1" thickBot="1" x14ac:dyDescent="0.3">
      <c r="A103" s="137"/>
      <c r="B103" s="92"/>
      <c r="C103" s="56"/>
      <c r="D103" s="53"/>
      <c r="E103" s="207"/>
      <c r="F103" s="290"/>
      <c r="G103" s="207"/>
      <c r="H103" s="187"/>
      <c r="I103" s="153"/>
      <c r="J103" s="156"/>
      <c r="K103" s="89"/>
      <c r="L103" s="219"/>
      <c r="M103" s="219"/>
      <c r="N103" s="242"/>
    </row>
    <row r="104" spans="1:14" ht="32.450000000000003" customHeight="1" thickBot="1" x14ac:dyDescent="0.3">
      <c r="A104" s="35" t="s">
        <v>55</v>
      </c>
      <c r="B104" s="303" t="s">
        <v>23</v>
      </c>
      <c r="C104" s="304"/>
      <c r="D104" s="304"/>
      <c r="E104" s="304"/>
      <c r="F104" s="304"/>
      <c r="G104" s="304"/>
      <c r="H104" s="304"/>
      <c r="I104" s="304"/>
      <c r="J104" s="304"/>
      <c r="K104" s="304"/>
      <c r="L104" s="304"/>
      <c r="M104" s="304"/>
      <c r="N104" s="305"/>
    </row>
    <row r="105" spans="1:14" ht="32.25" customHeight="1" x14ac:dyDescent="0.25">
      <c r="A105" s="297"/>
      <c r="B105" s="90" t="s">
        <v>62</v>
      </c>
      <c r="C105" s="54" t="s">
        <v>31</v>
      </c>
      <c r="D105" s="51" t="s">
        <v>5</v>
      </c>
      <c r="E105" s="163">
        <f>SUM(F105:H108)</f>
        <v>100</v>
      </c>
      <c r="F105" s="108"/>
      <c r="G105" s="111">
        <v>100</v>
      </c>
      <c r="H105" s="114"/>
      <c r="I105" s="117">
        <v>100</v>
      </c>
      <c r="J105" s="120"/>
      <c r="K105" s="57"/>
      <c r="L105" s="214"/>
      <c r="M105" s="214"/>
      <c r="N105" s="240" t="s">
        <v>95</v>
      </c>
    </row>
    <row r="106" spans="1:14" ht="32.25" customHeight="1" x14ac:dyDescent="0.25">
      <c r="A106" s="298"/>
      <c r="B106" s="91"/>
      <c r="C106" s="55"/>
      <c r="D106" s="52"/>
      <c r="E106" s="164"/>
      <c r="F106" s="109"/>
      <c r="G106" s="112"/>
      <c r="H106" s="115"/>
      <c r="I106" s="118"/>
      <c r="J106" s="121"/>
      <c r="K106" s="58"/>
      <c r="L106" s="215"/>
      <c r="M106" s="215"/>
      <c r="N106" s="241"/>
    </row>
    <row r="107" spans="1:14" ht="32.25" customHeight="1" x14ac:dyDescent="0.25">
      <c r="A107" s="298"/>
      <c r="B107" s="91"/>
      <c r="C107" s="55"/>
      <c r="D107" s="52"/>
      <c r="E107" s="164"/>
      <c r="F107" s="109"/>
      <c r="G107" s="112"/>
      <c r="H107" s="115"/>
      <c r="I107" s="118"/>
      <c r="J107" s="121"/>
      <c r="K107" s="58"/>
      <c r="L107" s="215"/>
      <c r="M107" s="215"/>
      <c r="N107" s="241"/>
    </row>
    <row r="108" spans="1:14" ht="32.25" customHeight="1" thickBot="1" x14ac:dyDescent="0.3">
      <c r="A108" s="299"/>
      <c r="B108" s="92"/>
      <c r="C108" s="56"/>
      <c r="D108" s="53"/>
      <c r="E108" s="165"/>
      <c r="F108" s="110"/>
      <c r="G108" s="113"/>
      <c r="H108" s="116"/>
      <c r="I108" s="119"/>
      <c r="J108" s="122"/>
      <c r="K108" s="59"/>
      <c r="L108" s="216"/>
      <c r="M108" s="216"/>
      <c r="N108" s="242"/>
    </row>
    <row r="109" spans="1:14" ht="30.6" customHeight="1" thickBot="1" x14ac:dyDescent="0.3">
      <c r="A109" s="35" t="s">
        <v>42</v>
      </c>
      <c r="B109" s="280" t="s">
        <v>25</v>
      </c>
      <c r="C109" s="281"/>
      <c r="D109" s="281"/>
      <c r="E109" s="281"/>
      <c r="F109" s="281"/>
      <c r="G109" s="281"/>
      <c r="H109" s="281"/>
      <c r="I109" s="281"/>
      <c r="J109" s="281"/>
      <c r="K109" s="281"/>
      <c r="L109" s="281"/>
      <c r="M109" s="281"/>
      <c r="N109" s="282"/>
    </row>
    <row r="110" spans="1:14" s="2" customFormat="1" ht="36.75" customHeight="1" x14ac:dyDescent="0.25">
      <c r="A110" s="295"/>
      <c r="B110" s="90" t="s">
        <v>32</v>
      </c>
      <c r="C110" s="54" t="s">
        <v>28</v>
      </c>
      <c r="D110" s="51" t="s">
        <v>5</v>
      </c>
      <c r="E110" s="108">
        <f>SUM(F110:H113)</f>
        <v>4250</v>
      </c>
      <c r="F110" s="108"/>
      <c r="G110" s="111">
        <v>250</v>
      </c>
      <c r="H110" s="114">
        <v>4000</v>
      </c>
      <c r="I110" s="117">
        <v>250</v>
      </c>
      <c r="J110" s="120"/>
      <c r="K110" s="57"/>
      <c r="L110" s="214"/>
      <c r="M110" s="214"/>
      <c r="N110" s="245" t="s">
        <v>88</v>
      </c>
    </row>
    <row r="111" spans="1:14" s="2" customFormat="1" ht="36.75" customHeight="1" x14ac:dyDescent="0.25">
      <c r="A111" s="296"/>
      <c r="B111" s="91"/>
      <c r="C111" s="55"/>
      <c r="D111" s="52"/>
      <c r="E111" s="109"/>
      <c r="F111" s="109"/>
      <c r="G111" s="112"/>
      <c r="H111" s="115"/>
      <c r="I111" s="118"/>
      <c r="J111" s="121"/>
      <c r="K111" s="58"/>
      <c r="L111" s="215"/>
      <c r="M111" s="215"/>
      <c r="N111" s="246"/>
    </row>
    <row r="112" spans="1:14" s="2" customFormat="1" ht="36.75" customHeight="1" x14ac:dyDescent="0.25">
      <c r="A112" s="296"/>
      <c r="B112" s="91"/>
      <c r="C112" s="55"/>
      <c r="D112" s="52"/>
      <c r="E112" s="109"/>
      <c r="F112" s="109"/>
      <c r="G112" s="112"/>
      <c r="H112" s="115"/>
      <c r="I112" s="118"/>
      <c r="J112" s="121"/>
      <c r="K112" s="58"/>
      <c r="L112" s="215"/>
      <c r="M112" s="215"/>
      <c r="N112" s="246"/>
    </row>
    <row r="113" spans="1:14" s="2" customFormat="1" ht="36.75" customHeight="1" thickBot="1" x14ac:dyDescent="0.3">
      <c r="A113" s="296"/>
      <c r="B113" s="92"/>
      <c r="C113" s="56"/>
      <c r="D113" s="53"/>
      <c r="E113" s="110"/>
      <c r="F113" s="110"/>
      <c r="G113" s="113"/>
      <c r="H113" s="116"/>
      <c r="I113" s="119"/>
      <c r="J113" s="122"/>
      <c r="K113" s="59"/>
      <c r="L113" s="216"/>
      <c r="M113" s="216"/>
      <c r="N113" s="247"/>
    </row>
    <row r="114" spans="1:14" s="2" customFormat="1" ht="27.6" customHeight="1" x14ac:dyDescent="0.25">
      <c r="A114" s="296"/>
      <c r="B114" s="60" t="s">
        <v>34</v>
      </c>
      <c r="C114" s="54" t="s">
        <v>28</v>
      </c>
      <c r="D114" s="51" t="s">
        <v>5</v>
      </c>
      <c r="E114" s="163">
        <f>SUM(F114:H117)</f>
        <v>1599</v>
      </c>
      <c r="F114" s="108"/>
      <c r="G114" s="111">
        <v>99</v>
      </c>
      <c r="H114" s="114">
        <v>1500</v>
      </c>
      <c r="I114" s="117">
        <v>99</v>
      </c>
      <c r="J114" s="120"/>
      <c r="K114" s="57"/>
      <c r="L114" s="214"/>
      <c r="M114" s="214"/>
      <c r="N114" s="245" t="s">
        <v>88</v>
      </c>
    </row>
    <row r="115" spans="1:14" s="2" customFormat="1" ht="27.6" customHeight="1" x14ac:dyDescent="0.25">
      <c r="A115" s="296"/>
      <c r="B115" s="61"/>
      <c r="C115" s="55"/>
      <c r="D115" s="52"/>
      <c r="E115" s="112"/>
      <c r="F115" s="109"/>
      <c r="G115" s="112"/>
      <c r="H115" s="115"/>
      <c r="I115" s="118"/>
      <c r="J115" s="121"/>
      <c r="K115" s="58"/>
      <c r="L115" s="215"/>
      <c r="M115" s="215"/>
      <c r="N115" s="246"/>
    </row>
    <row r="116" spans="1:14" s="2" customFormat="1" ht="27.6" customHeight="1" x14ac:dyDescent="0.25">
      <c r="A116" s="296"/>
      <c r="B116" s="61"/>
      <c r="C116" s="55"/>
      <c r="D116" s="52"/>
      <c r="E116" s="112"/>
      <c r="F116" s="109"/>
      <c r="G116" s="112"/>
      <c r="H116" s="115"/>
      <c r="I116" s="118"/>
      <c r="J116" s="121"/>
      <c r="K116" s="58"/>
      <c r="L116" s="215"/>
      <c r="M116" s="215"/>
      <c r="N116" s="246"/>
    </row>
    <row r="117" spans="1:14" s="2" customFormat="1" ht="27.6" customHeight="1" thickBot="1" x14ac:dyDescent="0.3">
      <c r="A117" s="296"/>
      <c r="B117" s="62"/>
      <c r="C117" s="56"/>
      <c r="D117" s="53"/>
      <c r="E117" s="113"/>
      <c r="F117" s="110"/>
      <c r="G117" s="113"/>
      <c r="H117" s="116"/>
      <c r="I117" s="119"/>
      <c r="J117" s="122"/>
      <c r="K117" s="59"/>
      <c r="L117" s="216"/>
      <c r="M117" s="216"/>
      <c r="N117" s="247"/>
    </row>
    <row r="118" spans="1:14" s="2" customFormat="1" ht="27" customHeight="1" x14ac:dyDescent="0.25">
      <c r="A118" s="296"/>
      <c r="B118" s="60" t="s">
        <v>40</v>
      </c>
      <c r="C118" s="54" t="s">
        <v>24</v>
      </c>
      <c r="D118" s="51" t="s">
        <v>5</v>
      </c>
      <c r="E118" s="163">
        <f>SUM(F118:H121)</f>
        <v>15100</v>
      </c>
      <c r="F118" s="108"/>
      <c r="G118" s="111">
        <v>100</v>
      </c>
      <c r="H118" s="114">
        <v>15000</v>
      </c>
      <c r="I118" s="117">
        <v>100</v>
      </c>
      <c r="J118" s="120"/>
      <c r="K118" s="57"/>
      <c r="L118" s="214"/>
      <c r="M118" s="214"/>
      <c r="N118" s="245" t="s">
        <v>88</v>
      </c>
    </row>
    <row r="119" spans="1:14" s="2" customFormat="1" ht="27" customHeight="1" x14ac:dyDescent="0.25">
      <c r="A119" s="296"/>
      <c r="B119" s="61"/>
      <c r="C119" s="55"/>
      <c r="D119" s="52"/>
      <c r="E119" s="112"/>
      <c r="F119" s="109"/>
      <c r="G119" s="112"/>
      <c r="H119" s="115"/>
      <c r="I119" s="118"/>
      <c r="J119" s="121"/>
      <c r="K119" s="58"/>
      <c r="L119" s="215"/>
      <c r="M119" s="215"/>
      <c r="N119" s="246"/>
    </row>
    <row r="120" spans="1:14" s="2" customFormat="1" ht="27" customHeight="1" x14ac:dyDescent="0.25">
      <c r="A120" s="296"/>
      <c r="B120" s="61"/>
      <c r="C120" s="55"/>
      <c r="D120" s="52"/>
      <c r="E120" s="112"/>
      <c r="F120" s="109"/>
      <c r="G120" s="112"/>
      <c r="H120" s="115"/>
      <c r="I120" s="118"/>
      <c r="J120" s="121"/>
      <c r="K120" s="58"/>
      <c r="L120" s="215"/>
      <c r="M120" s="215"/>
      <c r="N120" s="246"/>
    </row>
    <row r="121" spans="1:14" s="2" customFormat="1" ht="27" customHeight="1" thickBot="1" x14ac:dyDescent="0.3">
      <c r="A121" s="296"/>
      <c r="B121" s="62"/>
      <c r="C121" s="56"/>
      <c r="D121" s="53"/>
      <c r="E121" s="113"/>
      <c r="F121" s="110"/>
      <c r="G121" s="113"/>
      <c r="H121" s="116"/>
      <c r="I121" s="119"/>
      <c r="J121" s="122"/>
      <c r="K121" s="59"/>
      <c r="L121" s="216"/>
      <c r="M121" s="216"/>
      <c r="N121" s="247"/>
    </row>
    <row r="122" spans="1:14" s="2" customFormat="1" ht="25.9" customHeight="1" x14ac:dyDescent="0.25">
      <c r="A122" s="296"/>
      <c r="B122" s="60" t="s">
        <v>19</v>
      </c>
      <c r="C122" s="54" t="s">
        <v>24</v>
      </c>
      <c r="D122" s="51" t="s">
        <v>5</v>
      </c>
      <c r="E122" s="163">
        <f>SUM(F122:H125)</f>
        <v>4800</v>
      </c>
      <c r="F122" s="108"/>
      <c r="G122" s="111">
        <v>1200</v>
      </c>
      <c r="H122" s="114">
        <v>3600</v>
      </c>
      <c r="I122" s="117">
        <v>1200</v>
      </c>
      <c r="J122" s="120"/>
      <c r="K122" s="57"/>
      <c r="L122" s="214"/>
      <c r="M122" s="214"/>
      <c r="N122" s="245" t="s">
        <v>111</v>
      </c>
    </row>
    <row r="123" spans="1:14" s="2" customFormat="1" ht="25.9" customHeight="1" x14ac:dyDescent="0.25">
      <c r="A123" s="296"/>
      <c r="B123" s="61"/>
      <c r="C123" s="55"/>
      <c r="D123" s="52"/>
      <c r="E123" s="112"/>
      <c r="F123" s="109"/>
      <c r="G123" s="112"/>
      <c r="H123" s="115"/>
      <c r="I123" s="118"/>
      <c r="J123" s="121"/>
      <c r="K123" s="58"/>
      <c r="L123" s="215"/>
      <c r="M123" s="215"/>
      <c r="N123" s="246"/>
    </row>
    <row r="124" spans="1:14" s="2" customFormat="1" ht="25.9" customHeight="1" x14ac:dyDescent="0.25">
      <c r="A124" s="296"/>
      <c r="B124" s="61"/>
      <c r="C124" s="55"/>
      <c r="D124" s="52"/>
      <c r="E124" s="112"/>
      <c r="F124" s="109"/>
      <c r="G124" s="112"/>
      <c r="H124" s="115"/>
      <c r="I124" s="118"/>
      <c r="J124" s="121"/>
      <c r="K124" s="58"/>
      <c r="L124" s="215"/>
      <c r="M124" s="215"/>
      <c r="N124" s="246"/>
    </row>
    <row r="125" spans="1:14" s="2" customFormat="1" ht="25.9" customHeight="1" thickBot="1" x14ac:dyDescent="0.3">
      <c r="A125" s="296"/>
      <c r="B125" s="62"/>
      <c r="C125" s="56"/>
      <c r="D125" s="53"/>
      <c r="E125" s="113"/>
      <c r="F125" s="110"/>
      <c r="G125" s="113"/>
      <c r="H125" s="116"/>
      <c r="I125" s="119"/>
      <c r="J125" s="122"/>
      <c r="K125" s="59"/>
      <c r="L125" s="216"/>
      <c r="M125" s="216"/>
      <c r="N125" s="247"/>
    </row>
    <row r="126" spans="1:14" s="2" customFormat="1" ht="26.45" customHeight="1" x14ac:dyDescent="0.25">
      <c r="A126" s="296"/>
      <c r="B126" s="60" t="s">
        <v>36</v>
      </c>
      <c r="C126" s="54" t="s">
        <v>24</v>
      </c>
      <c r="D126" s="51" t="s">
        <v>5</v>
      </c>
      <c r="E126" s="163">
        <f>SUM(F126:H129)</f>
        <v>1100</v>
      </c>
      <c r="F126" s="108"/>
      <c r="G126" s="111">
        <v>100</v>
      </c>
      <c r="H126" s="114">
        <v>1000</v>
      </c>
      <c r="I126" s="117">
        <v>100</v>
      </c>
      <c r="J126" s="120"/>
      <c r="K126" s="57"/>
      <c r="L126" s="214"/>
      <c r="M126" s="214"/>
      <c r="N126" s="245" t="s">
        <v>88</v>
      </c>
    </row>
    <row r="127" spans="1:14" s="2" customFormat="1" ht="26.45" customHeight="1" x14ac:dyDescent="0.25">
      <c r="A127" s="296"/>
      <c r="B127" s="61"/>
      <c r="C127" s="55"/>
      <c r="D127" s="52"/>
      <c r="E127" s="112"/>
      <c r="F127" s="109"/>
      <c r="G127" s="112"/>
      <c r="H127" s="115"/>
      <c r="I127" s="118"/>
      <c r="J127" s="121"/>
      <c r="K127" s="58"/>
      <c r="L127" s="215"/>
      <c r="M127" s="215"/>
      <c r="N127" s="246"/>
    </row>
    <row r="128" spans="1:14" s="2" customFormat="1" ht="26.45" customHeight="1" x14ac:dyDescent="0.25">
      <c r="A128" s="296"/>
      <c r="B128" s="61"/>
      <c r="C128" s="55"/>
      <c r="D128" s="52"/>
      <c r="E128" s="112"/>
      <c r="F128" s="109"/>
      <c r="G128" s="112"/>
      <c r="H128" s="115"/>
      <c r="I128" s="118"/>
      <c r="J128" s="121"/>
      <c r="K128" s="58"/>
      <c r="L128" s="215"/>
      <c r="M128" s="215"/>
      <c r="N128" s="246"/>
    </row>
    <row r="129" spans="1:14" s="2" customFormat="1" ht="26.45" customHeight="1" thickBot="1" x14ac:dyDescent="0.3">
      <c r="A129" s="296"/>
      <c r="B129" s="62"/>
      <c r="C129" s="56"/>
      <c r="D129" s="53"/>
      <c r="E129" s="113"/>
      <c r="F129" s="110"/>
      <c r="G129" s="113"/>
      <c r="H129" s="116"/>
      <c r="I129" s="119"/>
      <c r="J129" s="122"/>
      <c r="K129" s="59"/>
      <c r="L129" s="216"/>
      <c r="M129" s="216"/>
      <c r="N129" s="247"/>
    </row>
    <row r="130" spans="1:14" s="2" customFormat="1" ht="26.45" customHeight="1" x14ac:dyDescent="0.25">
      <c r="A130" s="296"/>
      <c r="B130" s="60" t="s">
        <v>35</v>
      </c>
      <c r="C130" s="54" t="s">
        <v>24</v>
      </c>
      <c r="D130" s="51" t="s">
        <v>5</v>
      </c>
      <c r="E130" s="163">
        <f>SUM(F130:H133)</f>
        <v>600</v>
      </c>
      <c r="F130" s="108"/>
      <c r="G130" s="111">
        <v>100</v>
      </c>
      <c r="H130" s="114">
        <v>500</v>
      </c>
      <c r="I130" s="117">
        <v>100</v>
      </c>
      <c r="J130" s="120"/>
      <c r="K130" s="57"/>
      <c r="L130" s="214"/>
      <c r="M130" s="214"/>
      <c r="N130" s="245" t="s">
        <v>88</v>
      </c>
    </row>
    <row r="131" spans="1:14" s="2" customFormat="1" ht="26.45" customHeight="1" x14ac:dyDescent="0.25">
      <c r="A131" s="296"/>
      <c r="B131" s="61"/>
      <c r="C131" s="55"/>
      <c r="D131" s="52"/>
      <c r="E131" s="112"/>
      <c r="F131" s="109"/>
      <c r="G131" s="112"/>
      <c r="H131" s="115"/>
      <c r="I131" s="118"/>
      <c r="J131" s="121"/>
      <c r="K131" s="58"/>
      <c r="L131" s="215"/>
      <c r="M131" s="215"/>
      <c r="N131" s="246"/>
    </row>
    <row r="132" spans="1:14" s="2" customFormat="1" ht="26.45" customHeight="1" x14ac:dyDescent="0.25">
      <c r="A132" s="296"/>
      <c r="B132" s="61"/>
      <c r="C132" s="55"/>
      <c r="D132" s="52"/>
      <c r="E132" s="112"/>
      <c r="F132" s="109"/>
      <c r="G132" s="112"/>
      <c r="H132" s="115"/>
      <c r="I132" s="118"/>
      <c r="J132" s="121"/>
      <c r="K132" s="58"/>
      <c r="L132" s="215"/>
      <c r="M132" s="215"/>
      <c r="N132" s="246"/>
    </row>
    <row r="133" spans="1:14" s="2" customFormat="1" ht="26.45" customHeight="1" thickBot="1" x14ac:dyDescent="0.3">
      <c r="A133" s="296"/>
      <c r="B133" s="62"/>
      <c r="C133" s="56"/>
      <c r="D133" s="53"/>
      <c r="E133" s="113"/>
      <c r="F133" s="110"/>
      <c r="G133" s="113"/>
      <c r="H133" s="116"/>
      <c r="I133" s="119"/>
      <c r="J133" s="122"/>
      <c r="K133" s="59"/>
      <c r="L133" s="216"/>
      <c r="M133" s="216"/>
      <c r="N133" s="247"/>
    </row>
    <row r="134" spans="1:14" s="2" customFormat="1" ht="30" customHeight="1" x14ac:dyDescent="0.25">
      <c r="A134" s="296"/>
      <c r="B134" s="60" t="s">
        <v>26</v>
      </c>
      <c r="C134" s="54" t="s">
        <v>24</v>
      </c>
      <c r="D134" s="51" t="s">
        <v>5</v>
      </c>
      <c r="E134" s="163">
        <f>SUM(F134:H137)</f>
        <v>3200</v>
      </c>
      <c r="F134" s="108"/>
      <c r="G134" s="111">
        <v>200</v>
      </c>
      <c r="H134" s="114">
        <v>3000</v>
      </c>
      <c r="I134" s="117">
        <v>200</v>
      </c>
      <c r="J134" s="120"/>
      <c r="K134" s="57"/>
      <c r="L134" s="214"/>
      <c r="M134" s="214"/>
      <c r="N134" s="245" t="s">
        <v>88</v>
      </c>
    </row>
    <row r="135" spans="1:14" s="2" customFormat="1" ht="30" customHeight="1" x14ac:dyDescent="0.25">
      <c r="A135" s="296"/>
      <c r="B135" s="61"/>
      <c r="C135" s="55"/>
      <c r="D135" s="52"/>
      <c r="E135" s="112"/>
      <c r="F135" s="109"/>
      <c r="G135" s="112"/>
      <c r="H135" s="115"/>
      <c r="I135" s="118"/>
      <c r="J135" s="121"/>
      <c r="K135" s="58"/>
      <c r="L135" s="215"/>
      <c r="M135" s="215"/>
      <c r="N135" s="246"/>
    </row>
    <row r="136" spans="1:14" s="2" customFormat="1" ht="30" customHeight="1" x14ac:dyDescent="0.25">
      <c r="A136" s="296"/>
      <c r="B136" s="61"/>
      <c r="C136" s="55"/>
      <c r="D136" s="52"/>
      <c r="E136" s="112"/>
      <c r="F136" s="109"/>
      <c r="G136" s="112"/>
      <c r="H136" s="115"/>
      <c r="I136" s="118"/>
      <c r="J136" s="121"/>
      <c r="K136" s="58"/>
      <c r="L136" s="215"/>
      <c r="M136" s="215"/>
      <c r="N136" s="246"/>
    </row>
    <row r="137" spans="1:14" s="2" customFormat="1" ht="30" customHeight="1" thickBot="1" x14ac:dyDescent="0.3">
      <c r="A137" s="296"/>
      <c r="B137" s="62"/>
      <c r="C137" s="56"/>
      <c r="D137" s="53"/>
      <c r="E137" s="113"/>
      <c r="F137" s="110"/>
      <c r="G137" s="113"/>
      <c r="H137" s="116"/>
      <c r="I137" s="119"/>
      <c r="J137" s="122"/>
      <c r="K137" s="59"/>
      <c r="L137" s="216"/>
      <c r="M137" s="216"/>
      <c r="N137" s="247"/>
    </row>
    <row r="138" spans="1:14" s="2" customFormat="1" ht="30" customHeight="1" x14ac:dyDescent="0.25">
      <c r="A138" s="296"/>
      <c r="B138" s="60" t="s">
        <v>27</v>
      </c>
      <c r="C138" s="54" t="s">
        <v>29</v>
      </c>
      <c r="D138" s="51" t="s">
        <v>5</v>
      </c>
      <c r="E138" s="163">
        <f>SUM(F138:H141)</f>
        <v>1400</v>
      </c>
      <c r="F138" s="108"/>
      <c r="G138" s="111">
        <v>400</v>
      </c>
      <c r="H138" s="114">
        <v>1000</v>
      </c>
      <c r="I138" s="117">
        <v>400</v>
      </c>
      <c r="J138" s="120"/>
      <c r="K138" s="57"/>
      <c r="L138" s="214"/>
      <c r="M138" s="214"/>
      <c r="N138" s="257" t="s">
        <v>97</v>
      </c>
    </row>
    <row r="139" spans="1:14" s="2" customFormat="1" ht="30" customHeight="1" x14ac:dyDescent="0.25">
      <c r="A139" s="296"/>
      <c r="B139" s="61"/>
      <c r="C139" s="55"/>
      <c r="D139" s="52"/>
      <c r="E139" s="112"/>
      <c r="F139" s="109"/>
      <c r="G139" s="112"/>
      <c r="H139" s="115"/>
      <c r="I139" s="118"/>
      <c r="J139" s="121"/>
      <c r="K139" s="58"/>
      <c r="L139" s="215"/>
      <c r="M139" s="215"/>
      <c r="N139" s="258"/>
    </row>
    <row r="140" spans="1:14" s="2" customFormat="1" ht="30" customHeight="1" x14ac:dyDescent="0.25">
      <c r="A140" s="296"/>
      <c r="B140" s="61"/>
      <c r="C140" s="55"/>
      <c r="D140" s="52"/>
      <c r="E140" s="112"/>
      <c r="F140" s="109"/>
      <c r="G140" s="112"/>
      <c r="H140" s="115"/>
      <c r="I140" s="118"/>
      <c r="J140" s="121"/>
      <c r="K140" s="58"/>
      <c r="L140" s="215"/>
      <c r="M140" s="215"/>
      <c r="N140" s="258"/>
    </row>
    <row r="141" spans="1:14" s="2" customFormat="1" ht="30" customHeight="1" thickBot="1" x14ac:dyDescent="0.3">
      <c r="A141" s="296"/>
      <c r="B141" s="62"/>
      <c r="C141" s="56"/>
      <c r="D141" s="53"/>
      <c r="E141" s="113"/>
      <c r="F141" s="110"/>
      <c r="G141" s="113"/>
      <c r="H141" s="116"/>
      <c r="I141" s="119"/>
      <c r="J141" s="122"/>
      <c r="K141" s="59"/>
      <c r="L141" s="216"/>
      <c r="M141" s="216"/>
      <c r="N141" s="259"/>
    </row>
    <row r="142" spans="1:14" s="2" customFormat="1" ht="33" customHeight="1" x14ac:dyDescent="0.25">
      <c r="A142" s="296"/>
      <c r="B142" s="60" t="s">
        <v>63</v>
      </c>
      <c r="C142" s="54" t="s">
        <v>37</v>
      </c>
      <c r="D142" s="51" t="s">
        <v>5</v>
      </c>
      <c r="E142" s="163">
        <f>SUM(F142:H145)</f>
        <v>145</v>
      </c>
      <c r="F142" s="108"/>
      <c r="G142" s="111">
        <v>95</v>
      </c>
      <c r="H142" s="114">
        <v>50</v>
      </c>
      <c r="I142" s="117">
        <v>95</v>
      </c>
      <c r="J142" s="105">
        <f>SUM(K142:M145)</f>
        <v>94.57</v>
      </c>
      <c r="K142" s="57"/>
      <c r="L142" s="214">
        <v>94.57</v>
      </c>
      <c r="M142" s="214"/>
      <c r="N142" s="257" t="s">
        <v>96</v>
      </c>
    </row>
    <row r="143" spans="1:14" s="2" customFormat="1" ht="33" customHeight="1" x14ac:dyDescent="0.25">
      <c r="A143" s="296"/>
      <c r="B143" s="61"/>
      <c r="C143" s="55"/>
      <c r="D143" s="52"/>
      <c r="E143" s="112"/>
      <c r="F143" s="109"/>
      <c r="G143" s="112"/>
      <c r="H143" s="115"/>
      <c r="I143" s="118"/>
      <c r="J143" s="106"/>
      <c r="K143" s="58"/>
      <c r="L143" s="215"/>
      <c r="M143" s="215"/>
      <c r="N143" s="258"/>
    </row>
    <row r="144" spans="1:14" s="2" customFormat="1" ht="33" customHeight="1" x14ac:dyDescent="0.25">
      <c r="A144" s="296"/>
      <c r="B144" s="61"/>
      <c r="C144" s="55"/>
      <c r="D144" s="52"/>
      <c r="E144" s="112"/>
      <c r="F144" s="109"/>
      <c r="G144" s="112"/>
      <c r="H144" s="115"/>
      <c r="I144" s="118"/>
      <c r="J144" s="106"/>
      <c r="K144" s="58"/>
      <c r="L144" s="215"/>
      <c r="M144" s="215"/>
      <c r="N144" s="258"/>
    </row>
    <row r="145" spans="1:14" s="2" customFormat="1" ht="33" customHeight="1" thickBot="1" x14ac:dyDescent="0.3">
      <c r="A145" s="296"/>
      <c r="B145" s="62"/>
      <c r="C145" s="56"/>
      <c r="D145" s="53"/>
      <c r="E145" s="113"/>
      <c r="F145" s="110"/>
      <c r="G145" s="113"/>
      <c r="H145" s="116"/>
      <c r="I145" s="119"/>
      <c r="J145" s="107"/>
      <c r="K145" s="59"/>
      <c r="L145" s="216"/>
      <c r="M145" s="216"/>
      <c r="N145" s="259"/>
    </row>
    <row r="146" spans="1:14" ht="37.9" customHeight="1" x14ac:dyDescent="0.25">
      <c r="A146" s="296"/>
      <c r="B146" s="60" t="s">
        <v>91</v>
      </c>
      <c r="C146" s="54" t="s">
        <v>29</v>
      </c>
      <c r="D146" s="51" t="s">
        <v>5</v>
      </c>
      <c r="E146" s="163">
        <f>SUM(F146:H149)</f>
        <v>150</v>
      </c>
      <c r="F146" s="108"/>
      <c r="G146" s="111">
        <v>100</v>
      </c>
      <c r="H146" s="114">
        <v>50</v>
      </c>
      <c r="I146" s="117">
        <v>100</v>
      </c>
      <c r="J146" s="120"/>
      <c r="K146" s="57"/>
      <c r="L146" s="214"/>
      <c r="M146" s="214"/>
      <c r="N146" s="257" t="s">
        <v>113</v>
      </c>
    </row>
    <row r="147" spans="1:14" ht="37.9" customHeight="1" x14ac:dyDescent="0.25">
      <c r="A147" s="296"/>
      <c r="B147" s="61"/>
      <c r="C147" s="55"/>
      <c r="D147" s="52"/>
      <c r="E147" s="112"/>
      <c r="F147" s="109"/>
      <c r="G147" s="112"/>
      <c r="H147" s="115"/>
      <c r="I147" s="118"/>
      <c r="J147" s="121"/>
      <c r="K147" s="58"/>
      <c r="L147" s="215"/>
      <c r="M147" s="215"/>
      <c r="N147" s="258"/>
    </row>
    <row r="148" spans="1:14" ht="37.9" customHeight="1" x14ac:dyDescent="0.25">
      <c r="A148" s="296"/>
      <c r="B148" s="61"/>
      <c r="C148" s="55"/>
      <c r="D148" s="52"/>
      <c r="E148" s="112"/>
      <c r="F148" s="109"/>
      <c r="G148" s="112"/>
      <c r="H148" s="115"/>
      <c r="I148" s="118"/>
      <c r="J148" s="121"/>
      <c r="K148" s="58"/>
      <c r="L148" s="215"/>
      <c r="M148" s="215"/>
      <c r="N148" s="258"/>
    </row>
    <row r="149" spans="1:14" ht="73.900000000000006" customHeight="1" thickBot="1" x14ac:dyDescent="0.3">
      <c r="A149" s="296"/>
      <c r="B149" s="61"/>
      <c r="C149" s="55"/>
      <c r="D149" s="52"/>
      <c r="E149" s="112"/>
      <c r="F149" s="109"/>
      <c r="G149" s="112"/>
      <c r="H149" s="115"/>
      <c r="I149" s="118"/>
      <c r="J149" s="265"/>
      <c r="K149" s="167"/>
      <c r="L149" s="261"/>
      <c r="M149" s="261"/>
      <c r="N149" s="258"/>
    </row>
    <row r="150" spans="1:14" ht="38.450000000000003" customHeight="1" thickBot="1" x14ac:dyDescent="0.4">
      <c r="A150" s="41"/>
      <c r="B150" s="42"/>
      <c r="C150" s="43" t="s">
        <v>1</v>
      </c>
      <c r="D150" s="44"/>
      <c r="E150" s="45">
        <f>SUM(E7+E12+E17+E21+E25+E29+E33+E37+E42+E46+E50+E55+E59+E63+E67+E71+E75+E79+E83+E88+E92+E96+E100+E105+E110+E114+E118+E122+E126+E130+E134+E138+E142+E146)</f>
        <v>53494.8</v>
      </c>
      <c r="F150" s="45">
        <f>SUM(F7+F12+F17+F21+F25+F29+F33+F37+F42+F46+F50+F55+F59+F63+F67+F71+F75+F79+F83+F88+F92+F96+F100+F105+F110+F114+F118+F122+F126+F130+F134+F138+F142+F146)</f>
        <v>0</v>
      </c>
      <c r="G150" s="46">
        <f>SUM(G7+G12+G17+G21+G25+G29+G33+G37+G42+G46+G50+G55+G59+G63+G67+G71+G75+G79+G83+G88+G92+G96+G100+G105+G110+G114+G118+G122+G126+G130+G134+G138+G142+G146)</f>
        <v>18594.800000000003</v>
      </c>
      <c r="H150" s="47">
        <f>SUM(H7+H12+H17+H21+H25+H29+H33+H37+H42+H46+H50+H55+H59+H63+H67+H71+H75+H79+H83+H88+H92+H96+H100+H105+H110+H114+H118+H122+H126+H130+H134+H138+H142+H146)</f>
        <v>34900</v>
      </c>
      <c r="I150" s="46">
        <f>I7+I12+I17+I21+I25+I29+I33+I37+I42+I46+I50+I55+I59+I63+I67+I71+I75+I79+I83+I88+I92+I96+I100+I105+I110+I114+I118+I122+I126+I130+I134+I138+I142+I146</f>
        <v>18594.800000000003</v>
      </c>
      <c r="J150" s="46">
        <f>SUM(K150:M150)</f>
        <v>903.61999999999989</v>
      </c>
      <c r="K150" s="46">
        <f t="shared" ref="K150" si="0">K7+K12+K17+K21+K25+K29+K33+K37+K42+K46+K50+K55+K59+K63+K67+K71+K75+K79+K83+K88+K92+K96+K100+K105+K110+K114+K118+K122+K126+K130+K134+K138+K142+K146</f>
        <v>0</v>
      </c>
      <c r="L150" s="48">
        <f>L7+L12+L17+L21+L25+L29+L33+L37+L42+L46++L50+L55+L59+L63+L67+L71+L75+L79+L83+L88+L92+L96+L100+L105+L110+L114+L118+L122+L126+L130+L134+L138+L142+L146</f>
        <v>903.61999999999989</v>
      </c>
      <c r="M150" s="48">
        <f>M7+M12+M17+M21+M25+M29+M33+M37+M42+M46++M50+M55+M59+M63+M67+M71+M75+M79+M83+M88+M92+M96+M100+M105+M110+M114+M118+M122+M126+M130+M134+M138+M142+M146</f>
        <v>0</v>
      </c>
      <c r="N150" s="49"/>
    </row>
    <row r="151" spans="1:14" ht="48" customHeight="1" x14ac:dyDescent="0.35">
      <c r="A151" s="7"/>
      <c r="B151" s="306" t="s">
        <v>119</v>
      </c>
      <c r="C151" s="307"/>
      <c r="D151" s="307"/>
      <c r="E151" s="307"/>
      <c r="F151" s="307"/>
      <c r="G151" s="307"/>
      <c r="H151" s="307"/>
      <c r="I151" s="307"/>
      <c r="J151" s="307"/>
      <c r="K151" s="307"/>
      <c r="L151" s="307"/>
      <c r="M151" s="307"/>
      <c r="N151" s="307"/>
    </row>
    <row r="153" spans="1:14" hidden="1" x14ac:dyDescent="0.35"/>
    <row r="159" spans="1:14" x14ac:dyDescent="0.35">
      <c r="A159"/>
      <c r="D159" s="20"/>
    </row>
    <row r="162" spans="5:5" x14ac:dyDescent="0.35">
      <c r="E162" s="10">
        <f>F162+G162+H162</f>
        <v>0</v>
      </c>
    </row>
  </sheetData>
  <mergeCells count="469">
    <mergeCell ref="B151:N151"/>
    <mergeCell ref="E92:E95"/>
    <mergeCell ref="E88:E91"/>
    <mergeCell ref="A110:A149"/>
    <mergeCell ref="A105:A108"/>
    <mergeCell ref="E21:E24"/>
    <mergeCell ref="E25:E28"/>
    <mergeCell ref="E29:E32"/>
    <mergeCell ref="E33:E36"/>
    <mergeCell ref="E37:E40"/>
    <mergeCell ref="E146:E149"/>
    <mergeCell ref="E142:E145"/>
    <mergeCell ref="E138:E141"/>
    <mergeCell ref="E134:E137"/>
    <mergeCell ref="E130:E133"/>
    <mergeCell ref="E126:E129"/>
    <mergeCell ref="E122:E125"/>
    <mergeCell ref="E118:E121"/>
    <mergeCell ref="E114:E117"/>
    <mergeCell ref="E71:E74"/>
    <mergeCell ref="E75:E78"/>
    <mergeCell ref="E79:E82"/>
    <mergeCell ref="B87:N87"/>
    <mergeCell ref="B104:N104"/>
    <mergeCell ref="E110:E113"/>
    <mergeCell ref="B109:N109"/>
    <mergeCell ref="E46:E49"/>
    <mergeCell ref="E50:E53"/>
    <mergeCell ref="B54:N54"/>
    <mergeCell ref="E55:E58"/>
    <mergeCell ref="E59:E62"/>
    <mergeCell ref="E63:E66"/>
    <mergeCell ref="E67:E70"/>
    <mergeCell ref="F105:F108"/>
    <mergeCell ref="G105:G108"/>
    <mergeCell ref="H105:H108"/>
    <mergeCell ref="I105:I108"/>
    <mergeCell ref="J105:J108"/>
    <mergeCell ref="L105:L108"/>
    <mergeCell ref="M105:M108"/>
    <mergeCell ref="N105:N108"/>
    <mergeCell ref="F100:F103"/>
    <mergeCell ref="G100:G103"/>
    <mergeCell ref="H100:H103"/>
    <mergeCell ref="I100:I103"/>
    <mergeCell ref="J100:J103"/>
    <mergeCell ref="L100:L103"/>
    <mergeCell ref="M100:M103"/>
    <mergeCell ref="N100:N103"/>
    <mergeCell ref="F110:F113"/>
    <mergeCell ref="G110:G113"/>
    <mergeCell ref="H110:H113"/>
    <mergeCell ref="E100:E103"/>
    <mergeCell ref="E96:E99"/>
    <mergeCell ref="E12:E15"/>
    <mergeCell ref="A11:N11"/>
    <mergeCell ref="A16:N16"/>
    <mergeCell ref="E17:E20"/>
    <mergeCell ref="A41:N41"/>
    <mergeCell ref="E42:E45"/>
    <mergeCell ref="E83:E86"/>
    <mergeCell ref="A55:A86"/>
    <mergeCell ref="L110:L113"/>
    <mergeCell ref="M110:M113"/>
    <mergeCell ref="N110:N113"/>
    <mergeCell ref="F96:F99"/>
    <mergeCell ref="G96:G99"/>
    <mergeCell ref="H96:H99"/>
    <mergeCell ref="I96:I99"/>
    <mergeCell ref="J96:J99"/>
    <mergeCell ref="L96:L99"/>
    <mergeCell ref="M96:M99"/>
    <mergeCell ref="N96:N99"/>
    <mergeCell ref="F146:F149"/>
    <mergeCell ref="G146:G149"/>
    <mergeCell ref="H146:H149"/>
    <mergeCell ref="I146:I149"/>
    <mergeCell ref="J146:J149"/>
    <mergeCell ref="L146:L149"/>
    <mergeCell ref="M146:M149"/>
    <mergeCell ref="N146:N149"/>
    <mergeCell ref="F130:F133"/>
    <mergeCell ref="G130:G133"/>
    <mergeCell ref="H130:H133"/>
    <mergeCell ref="I130:I133"/>
    <mergeCell ref="J130:J133"/>
    <mergeCell ref="L130:L133"/>
    <mergeCell ref="M130:M133"/>
    <mergeCell ref="N130:N133"/>
    <mergeCell ref="F138:F141"/>
    <mergeCell ref="G138:G141"/>
    <mergeCell ref="H138:H141"/>
    <mergeCell ref="I138:I141"/>
    <mergeCell ref="J138:J141"/>
    <mergeCell ref="L138:L141"/>
    <mergeCell ref="M138:M141"/>
    <mergeCell ref="N138:N141"/>
    <mergeCell ref="F142:F145"/>
    <mergeCell ref="G142:G145"/>
    <mergeCell ref="H142:H145"/>
    <mergeCell ref="I142:I145"/>
    <mergeCell ref="J142:J145"/>
    <mergeCell ref="L142:L145"/>
    <mergeCell ref="M142:M145"/>
    <mergeCell ref="N142:N145"/>
    <mergeCell ref="I134:I137"/>
    <mergeCell ref="J134:J137"/>
    <mergeCell ref="L134:L137"/>
    <mergeCell ref="M134:M137"/>
    <mergeCell ref="N134:N137"/>
    <mergeCell ref="F122:F125"/>
    <mergeCell ref="G122:G125"/>
    <mergeCell ref="H122:H125"/>
    <mergeCell ref="I122:I125"/>
    <mergeCell ref="J122:J125"/>
    <mergeCell ref="L122:L125"/>
    <mergeCell ref="M122:M125"/>
    <mergeCell ref="N122:N125"/>
    <mergeCell ref="F126:F129"/>
    <mergeCell ref="G126:G129"/>
    <mergeCell ref="H126:H129"/>
    <mergeCell ref="I126:I129"/>
    <mergeCell ref="J126:J129"/>
    <mergeCell ref="L126:L129"/>
    <mergeCell ref="M126:M129"/>
    <mergeCell ref="N126:N129"/>
    <mergeCell ref="L114:L117"/>
    <mergeCell ref="M114:M117"/>
    <mergeCell ref="N114:N117"/>
    <mergeCell ref="F118:F121"/>
    <mergeCell ref="G118:G121"/>
    <mergeCell ref="H118:H121"/>
    <mergeCell ref="I118:I121"/>
    <mergeCell ref="J118:J121"/>
    <mergeCell ref="L118:L121"/>
    <mergeCell ref="M118:M121"/>
    <mergeCell ref="N118:N121"/>
    <mergeCell ref="F88:F91"/>
    <mergeCell ref="G88:G91"/>
    <mergeCell ref="H88:H91"/>
    <mergeCell ref="I88:I91"/>
    <mergeCell ref="J88:J91"/>
    <mergeCell ref="L88:L91"/>
    <mergeCell ref="M88:M91"/>
    <mergeCell ref="N88:N91"/>
    <mergeCell ref="F92:F95"/>
    <mergeCell ref="G92:G95"/>
    <mergeCell ref="H92:H95"/>
    <mergeCell ref="I92:I95"/>
    <mergeCell ref="J92:J95"/>
    <mergeCell ref="L92:L95"/>
    <mergeCell ref="M92:M95"/>
    <mergeCell ref="N92:N95"/>
    <mergeCell ref="L79:L82"/>
    <mergeCell ref="M79:M82"/>
    <mergeCell ref="N79:N82"/>
    <mergeCell ref="F83:F86"/>
    <mergeCell ref="G83:G86"/>
    <mergeCell ref="H83:H86"/>
    <mergeCell ref="I83:I86"/>
    <mergeCell ref="J83:J86"/>
    <mergeCell ref="L83:L86"/>
    <mergeCell ref="M83:M86"/>
    <mergeCell ref="N83:N86"/>
    <mergeCell ref="L71:L74"/>
    <mergeCell ref="M71:M74"/>
    <mergeCell ref="N71:N74"/>
    <mergeCell ref="F75:F78"/>
    <mergeCell ref="G75:G78"/>
    <mergeCell ref="H75:H78"/>
    <mergeCell ref="I75:I78"/>
    <mergeCell ref="J75:J78"/>
    <mergeCell ref="L75:L78"/>
    <mergeCell ref="M75:M78"/>
    <mergeCell ref="N75:N78"/>
    <mergeCell ref="K75:K78"/>
    <mergeCell ref="L63:L66"/>
    <mergeCell ref="M63:M66"/>
    <mergeCell ref="N63:N66"/>
    <mergeCell ref="F67:F70"/>
    <mergeCell ref="G67:G70"/>
    <mergeCell ref="H67:H70"/>
    <mergeCell ref="I67:I70"/>
    <mergeCell ref="J67:J70"/>
    <mergeCell ref="L67:L70"/>
    <mergeCell ref="M67:M70"/>
    <mergeCell ref="N67:N70"/>
    <mergeCell ref="L55:L58"/>
    <mergeCell ref="M55:M58"/>
    <mergeCell ref="N55:N58"/>
    <mergeCell ref="F59:F62"/>
    <mergeCell ref="G59:G62"/>
    <mergeCell ref="H59:H62"/>
    <mergeCell ref="I59:I62"/>
    <mergeCell ref="J59:J62"/>
    <mergeCell ref="L59:L62"/>
    <mergeCell ref="M59:M62"/>
    <mergeCell ref="N59:N62"/>
    <mergeCell ref="K55:K58"/>
    <mergeCell ref="L46:L49"/>
    <mergeCell ref="M46:M49"/>
    <mergeCell ref="N46:N49"/>
    <mergeCell ref="F50:F53"/>
    <mergeCell ref="G50:G53"/>
    <mergeCell ref="H50:H53"/>
    <mergeCell ref="I50:I53"/>
    <mergeCell ref="J50:J53"/>
    <mergeCell ref="L50:L53"/>
    <mergeCell ref="M50:M53"/>
    <mergeCell ref="N50:N53"/>
    <mergeCell ref="K46:K49"/>
    <mergeCell ref="L37:L40"/>
    <mergeCell ref="M37:M40"/>
    <mergeCell ref="N37:N40"/>
    <mergeCell ref="F42:F45"/>
    <mergeCell ref="G42:G45"/>
    <mergeCell ref="H42:H45"/>
    <mergeCell ref="I42:I45"/>
    <mergeCell ref="J42:J45"/>
    <mergeCell ref="L42:L45"/>
    <mergeCell ref="M42:M45"/>
    <mergeCell ref="N42:N45"/>
    <mergeCell ref="K37:K40"/>
    <mergeCell ref="H29:H32"/>
    <mergeCell ref="I29:I32"/>
    <mergeCell ref="J29:J32"/>
    <mergeCell ref="L29:L32"/>
    <mergeCell ref="M29:M32"/>
    <mergeCell ref="N29:N32"/>
    <mergeCell ref="F33:F36"/>
    <mergeCell ref="G33:G36"/>
    <mergeCell ref="H33:H36"/>
    <mergeCell ref="I33:I36"/>
    <mergeCell ref="J33:J36"/>
    <mergeCell ref="L33:L36"/>
    <mergeCell ref="M33:M36"/>
    <mergeCell ref="N33:N36"/>
    <mergeCell ref="F29:F32"/>
    <mergeCell ref="G29:G32"/>
    <mergeCell ref="N21:N24"/>
    <mergeCell ref="F25:F28"/>
    <mergeCell ref="G25:G28"/>
    <mergeCell ref="H25:H28"/>
    <mergeCell ref="I25:I28"/>
    <mergeCell ref="J25:J28"/>
    <mergeCell ref="L25:L28"/>
    <mergeCell ref="M25:M28"/>
    <mergeCell ref="N25:N28"/>
    <mergeCell ref="F21:F24"/>
    <mergeCell ref="G21:G24"/>
    <mergeCell ref="H21:H24"/>
    <mergeCell ref="I21:I24"/>
    <mergeCell ref="J21:J24"/>
    <mergeCell ref="L21:L24"/>
    <mergeCell ref="M21:M24"/>
    <mergeCell ref="K25:K28"/>
    <mergeCell ref="K21:K24"/>
    <mergeCell ref="N12:N15"/>
    <mergeCell ref="F17:F20"/>
    <mergeCell ref="G17:G20"/>
    <mergeCell ref="H17:H20"/>
    <mergeCell ref="I17:I20"/>
    <mergeCell ref="J17:J20"/>
    <mergeCell ref="L17:L20"/>
    <mergeCell ref="M17:M20"/>
    <mergeCell ref="N17:N20"/>
    <mergeCell ref="K17:K20"/>
    <mergeCell ref="F12:F15"/>
    <mergeCell ref="G12:G15"/>
    <mergeCell ref="H12:H15"/>
    <mergeCell ref="I12:I15"/>
    <mergeCell ref="J12:J15"/>
    <mergeCell ref="L12:L15"/>
    <mergeCell ref="M12:M15"/>
    <mergeCell ref="N3:N4"/>
    <mergeCell ref="A6:N6"/>
    <mergeCell ref="E7:E10"/>
    <mergeCell ref="F7:F10"/>
    <mergeCell ref="G7:G10"/>
    <mergeCell ref="H7:H10"/>
    <mergeCell ref="I7:I10"/>
    <mergeCell ref="J7:J10"/>
    <mergeCell ref="L7:L10"/>
    <mergeCell ref="M7:M10"/>
    <mergeCell ref="K7:K10"/>
    <mergeCell ref="A3:A4"/>
    <mergeCell ref="B3:B4"/>
    <mergeCell ref="C3:C4"/>
    <mergeCell ref="D3:D4"/>
    <mergeCell ref="E3:H3"/>
    <mergeCell ref="I3:I4"/>
    <mergeCell ref="J3:M3"/>
    <mergeCell ref="N7:N10"/>
    <mergeCell ref="C33:C36"/>
    <mergeCell ref="K33:K36"/>
    <mergeCell ref="D37:D40"/>
    <mergeCell ref="C37:C40"/>
    <mergeCell ref="F37:F40"/>
    <mergeCell ref="G37:G40"/>
    <mergeCell ref="H37:H40"/>
    <mergeCell ref="I37:I40"/>
    <mergeCell ref="J37:J40"/>
    <mergeCell ref="B146:B149"/>
    <mergeCell ref="B130:B133"/>
    <mergeCell ref="B118:B121"/>
    <mergeCell ref="B37:B40"/>
    <mergeCell ref="B114:B117"/>
    <mergeCell ref="D7:D10"/>
    <mergeCell ref="B17:B20"/>
    <mergeCell ref="C17:C20"/>
    <mergeCell ref="B71:B74"/>
    <mergeCell ref="C71:C74"/>
    <mergeCell ref="B63:B66"/>
    <mergeCell ref="B21:B24"/>
    <mergeCell ref="D79:D82"/>
    <mergeCell ref="C79:C82"/>
    <mergeCell ref="C46:C49"/>
    <mergeCell ref="D118:D121"/>
    <mergeCell ref="C118:C121"/>
    <mergeCell ref="D100:D103"/>
    <mergeCell ref="C100:C103"/>
    <mergeCell ref="B75:B78"/>
    <mergeCell ref="B83:B86"/>
    <mergeCell ref="C110:C113"/>
    <mergeCell ref="D75:D78"/>
    <mergeCell ref="B122:B125"/>
    <mergeCell ref="D122:D125"/>
    <mergeCell ref="C122:C125"/>
    <mergeCell ref="K122:K125"/>
    <mergeCell ref="B134:B137"/>
    <mergeCell ref="D134:D137"/>
    <mergeCell ref="K118:K121"/>
    <mergeCell ref="K110:K113"/>
    <mergeCell ref="D114:D117"/>
    <mergeCell ref="C114:C117"/>
    <mergeCell ref="K114:K117"/>
    <mergeCell ref="I110:I113"/>
    <mergeCell ref="J110:J113"/>
    <mergeCell ref="F114:F117"/>
    <mergeCell ref="G114:G117"/>
    <mergeCell ref="H114:H117"/>
    <mergeCell ref="I114:I117"/>
    <mergeCell ref="D126:D129"/>
    <mergeCell ref="C126:C129"/>
    <mergeCell ref="K126:K129"/>
    <mergeCell ref="J114:J117"/>
    <mergeCell ref="F134:F137"/>
    <mergeCell ref="G134:G137"/>
    <mergeCell ref="H134:H137"/>
    <mergeCell ref="B33:B36"/>
    <mergeCell ref="C29:C32"/>
    <mergeCell ref="K29:K32"/>
    <mergeCell ref="A17:A40"/>
    <mergeCell ref="B79:B82"/>
    <mergeCell ref="B29:B32"/>
    <mergeCell ref="B55:B58"/>
    <mergeCell ref="D146:D149"/>
    <mergeCell ref="C146:C149"/>
    <mergeCell ref="K146:K149"/>
    <mergeCell ref="B138:B141"/>
    <mergeCell ref="D138:D141"/>
    <mergeCell ref="C138:C141"/>
    <mergeCell ref="K138:K141"/>
    <mergeCell ref="B142:B145"/>
    <mergeCell ref="D142:D145"/>
    <mergeCell ref="C142:C145"/>
    <mergeCell ref="K142:K145"/>
    <mergeCell ref="C134:C137"/>
    <mergeCell ref="K134:K137"/>
    <mergeCell ref="B110:B113"/>
    <mergeCell ref="D110:D113"/>
    <mergeCell ref="B105:B108"/>
    <mergeCell ref="D105:D108"/>
    <mergeCell ref="C21:C24"/>
    <mergeCell ref="D17:D20"/>
    <mergeCell ref="D33:D36"/>
    <mergeCell ref="C55:C58"/>
    <mergeCell ref="C25:C28"/>
    <mergeCell ref="J1:N1"/>
    <mergeCell ref="E105:E108"/>
    <mergeCell ref="D29:D32"/>
    <mergeCell ref="C105:C108"/>
    <mergeCell ref="K105:K108"/>
    <mergeCell ref="D63:D66"/>
    <mergeCell ref="D92:D95"/>
    <mergeCell ref="C92:C95"/>
    <mergeCell ref="K92:K95"/>
    <mergeCell ref="D71:D74"/>
    <mergeCell ref="D83:D86"/>
    <mergeCell ref="C83:C86"/>
    <mergeCell ref="K83:K86"/>
    <mergeCell ref="D67:D70"/>
    <mergeCell ref="C67:C70"/>
    <mergeCell ref="K67:K70"/>
    <mergeCell ref="C63:C66"/>
    <mergeCell ref="D96:D99"/>
    <mergeCell ref="D42:D45"/>
    <mergeCell ref="A88:A103"/>
    <mergeCell ref="K79:K82"/>
    <mergeCell ref="K63:K66"/>
    <mergeCell ref="K100:K103"/>
    <mergeCell ref="K71:K74"/>
    <mergeCell ref="A42:A53"/>
    <mergeCell ref="F46:F49"/>
    <mergeCell ref="B67:B70"/>
    <mergeCell ref="D46:D49"/>
    <mergeCell ref="B92:B95"/>
    <mergeCell ref="B96:B99"/>
    <mergeCell ref="C96:C99"/>
    <mergeCell ref="K96:K99"/>
    <mergeCell ref="B100:B103"/>
    <mergeCell ref="D55:D58"/>
    <mergeCell ref="K50:K53"/>
    <mergeCell ref="G46:G49"/>
    <mergeCell ref="H46:H49"/>
    <mergeCell ref="I46:I49"/>
    <mergeCell ref="J46:J49"/>
    <mergeCell ref="F55:F58"/>
    <mergeCell ref="G55:G58"/>
    <mergeCell ref="H55:H58"/>
    <mergeCell ref="I55:I58"/>
    <mergeCell ref="D88:D91"/>
    <mergeCell ref="B42:B45"/>
    <mergeCell ref="C42:C45"/>
    <mergeCell ref="K42:K45"/>
    <mergeCell ref="B88:B91"/>
    <mergeCell ref="C88:C91"/>
    <mergeCell ref="K88:K91"/>
    <mergeCell ref="D50:D53"/>
    <mergeCell ref="J55:J58"/>
    <mergeCell ref="F63:F66"/>
    <mergeCell ref="G63:G66"/>
    <mergeCell ref="H63:H66"/>
    <mergeCell ref="I63:I66"/>
    <mergeCell ref="J63:J66"/>
    <mergeCell ref="F71:F74"/>
    <mergeCell ref="G71:G74"/>
    <mergeCell ref="H71:H74"/>
    <mergeCell ref="I71:I74"/>
    <mergeCell ref="J71:J74"/>
    <mergeCell ref="F79:F82"/>
    <mergeCell ref="G79:G82"/>
    <mergeCell ref="H79:H82"/>
    <mergeCell ref="I79:I82"/>
    <mergeCell ref="J79:J82"/>
    <mergeCell ref="A2:N2"/>
    <mergeCell ref="D130:D133"/>
    <mergeCell ref="C130:C133"/>
    <mergeCell ref="K130:K133"/>
    <mergeCell ref="B126:B129"/>
    <mergeCell ref="B7:B10"/>
    <mergeCell ref="A7:A10"/>
    <mergeCell ref="A12:A15"/>
    <mergeCell ref="B59:B62"/>
    <mergeCell ref="D59:D62"/>
    <mergeCell ref="C59:C62"/>
    <mergeCell ref="K59:K62"/>
    <mergeCell ref="C7:C10"/>
    <mergeCell ref="C12:C15"/>
    <mergeCell ref="B12:B15"/>
    <mergeCell ref="D12:D15"/>
    <mergeCell ref="D21:D24"/>
    <mergeCell ref="D25:D28"/>
    <mergeCell ref="B25:B28"/>
    <mergeCell ref="K12:K15"/>
    <mergeCell ref="B46:B49"/>
    <mergeCell ref="B50:B53"/>
    <mergeCell ref="C75:C78"/>
    <mergeCell ref="C50:C53"/>
  </mergeCells>
  <pageMargins left="0.25" right="0.25" top="0.75" bottom="0.75" header="0.3" footer="0.3"/>
  <pageSetup paperSize="8" scale="85" fitToHeight="9" orientation="landscape" r:id="rId1"/>
  <rowBreaks count="6" manualBreakCount="6">
    <brk id="15" max="13" man="1"/>
    <brk id="40" max="13" man="1"/>
    <brk id="62" max="13" man="1"/>
    <brk id="82" max="13" man="1"/>
    <brk id="108" max="13" man="1"/>
    <brk id="1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vt:lpstr>
      <vt:lpstr>Лист1</vt:lpstr>
      <vt:lpstr>'1'!Область_печати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dc:creator>
  <cp:lastModifiedBy>user</cp:lastModifiedBy>
  <cp:lastPrinted>2016-10-19T11:28:06Z</cp:lastPrinted>
  <dcterms:created xsi:type="dcterms:W3CDTF">2013-06-19T07:32:25Z</dcterms:created>
  <dcterms:modified xsi:type="dcterms:W3CDTF">2016-10-25T08:01:46Z</dcterms:modified>
</cp:coreProperties>
</file>